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86" firstSheet="9" activeTab="13"/>
  </bookViews>
  <sheets>
    <sheet name="公开目录" sheetId="46" r:id="rId1"/>
    <sheet name="1.全市一般公共预算收入决算表" sheetId="1" r:id="rId2"/>
    <sheet name="2.全市一般公共预算支出决算表" sheetId="2" r:id="rId3"/>
    <sheet name="3.全市一般公用预算收支决算平衡表" sheetId="3" r:id="rId4"/>
    <sheet name="4.全市一般公共预算经济分类科目支出决算" sheetId="4" r:id="rId5"/>
    <sheet name="5.全市一般公共预算经济分类科目（基本）支出决算表" sheetId="48" r:id="rId6"/>
    <sheet name="6.市本级一般公共预算收入决算表" sheetId="15" r:id="rId7"/>
    <sheet name="7.市本级一般公共预算支出决算表" sheetId="16" r:id="rId8"/>
    <sheet name="8.关于 2020 年攀枝花市本级一般公共预算支出决算情况的说" sheetId="47" r:id="rId9"/>
    <sheet name="9.市本级一般公用预算收支决算平衡表" sheetId="17" r:id="rId10"/>
    <sheet name="10.市本级一般公共预算经济分类科目决算" sheetId="14" r:id="rId11"/>
    <sheet name="11.市本级一般公共预算经济分类科目（基本）支出决算表" sheetId="49" r:id="rId12"/>
    <sheet name="12.省对市税返和转移支付补助决算表" sheetId="5" r:id="rId13"/>
    <sheet name="13.市对区税返和转移支付补助决算数" sheetId="6" r:id="rId14"/>
    <sheet name="14.全市政府性基金收入决算表" sheetId="7" r:id="rId15"/>
    <sheet name="15.全市政府性基金支出决算表" sheetId="8" r:id="rId16"/>
    <sheet name="16.全市政府性基金收支预算平衡表" sheetId="9" r:id="rId17"/>
    <sheet name="17.市本级政府性基金收入决算表" sheetId="20" r:id="rId18"/>
    <sheet name="18.市本级政府性基金支出决算表" sheetId="19" r:id="rId19"/>
    <sheet name="19.市本级政府性基金收支预算平衡表" sheetId="18" r:id="rId20"/>
    <sheet name="20.省对市政府性基金转移支付补助决算表" sheetId="10" r:id="rId21"/>
    <sheet name="21.市对区政府性基金预算转移支付补助决算表 " sheetId="22" r:id="rId22"/>
    <sheet name="22.市本级预算内基本建设支出决算表" sheetId="56" r:id="rId23"/>
    <sheet name="23.2020年攀枝花市市本级重大政府投资项目表" sheetId="45" r:id="rId24"/>
    <sheet name="24.全市国有资本经营预算收入" sheetId="62" r:id="rId25"/>
    <sheet name="25.全市国有资本经营预算支出" sheetId="63" r:id="rId26"/>
    <sheet name="26.全市国有资本经营预算收支决算表" sheetId="11" r:id="rId27"/>
    <sheet name="27.市本级国有资本经营预算收入" sheetId="57" r:id="rId28"/>
    <sheet name="28.市本级国有资本经营预算支出" sheetId="58" r:id="rId29"/>
    <sheet name="29.市本级国有资本经营预算收支决算表" sheetId="25" r:id="rId30"/>
    <sheet name="30.市对区国有资本经营预算转移支付" sheetId="59" r:id="rId31"/>
    <sheet name="31.全市及市本级社会保险基金收入" sheetId="60" r:id="rId32"/>
    <sheet name="32.全市及市本级社会保险基金支出" sheetId="61" r:id="rId33"/>
    <sheet name="33.全市及市本级社会保险基金收支平衡表" sheetId="12" r:id="rId34"/>
    <sheet name="34.市对区一般公共预算专项转移支付决算表（分科目）" sheetId="13" r:id="rId35"/>
    <sheet name="35.结转资金及使用情况" sheetId="24" r:id="rId36"/>
    <sheet name="36.2020年攀枝花市地方政府一般债务余额情况表" sheetId="36" r:id="rId37"/>
    <sheet name="37.2020年攀枝花市地方政府专项债务余额情况表" sheetId="38" r:id="rId38"/>
    <sheet name="38.2020年攀枝花市地方政府专项债务分地区情况表" sheetId="39" r:id="rId39"/>
    <sheet name="39.2020年攀枝花市地方政府性债务余额情况汇总表" sheetId="40" r:id="rId40"/>
    <sheet name="40.2020年攀枝花市市本级地方政府性债务余额情况汇总表" sheetId="41" r:id="rId41"/>
    <sheet name="41.2020年攀枝花市地方政府债务分地区情况表" sheetId="42" r:id="rId42"/>
    <sheet name="42.2020年攀枝花市政府债务变动情况表" sheetId="43" r:id="rId43"/>
    <sheet name="43.2020年攀枝花市地方政府一般债务分地区情况表" sheetId="37" r:id="rId44"/>
    <sheet name="44.2020年地方政府债务发行及还本付息情况表" sheetId="50" r:id="rId45"/>
    <sheet name="45.攀枝花市分地区政府债务十年到期情况表" sheetId="44" r:id="rId46"/>
    <sheet name="46.2020年攀枝花市地方政府债券使用情况表" sheetId="51" r:id="rId47"/>
    <sheet name="47.2020年攀枝花市地方政府债务还本付息情况表" sheetId="54" r:id="rId48"/>
    <sheet name="48.2020年攀枝花市地方政府债券发行情况表" sheetId="55" r:id="rId49"/>
    <sheet name="49.2020年攀枝花市地方政府债务限额及余额决算情况表" sheetId="53" r:id="rId50"/>
    <sheet name="50.2020年攀枝花市本级地方政府专项债务表" sheetId="52" r:id="rId51"/>
    <sheet name="51.2020年攀枝花市市本级政府新增债券项目实施情况" sheetId="64" r:id="rId52"/>
    <sheet name="52.2020年攀枝花市市本级专项债券收入、支出及专项收入情况" sheetId="65" r:id="rId53"/>
  </sheets>
  <definedNames>
    <definedName name="_xlnm._FilterDatabase" localSheetId="34" hidden="1">'34.市对区一般公共预算专项转移支付决算表（分科目）'!$A$3:$B$227</definedName>
    <definedName name="_xlnm._FilterDatabase" localSheetId="15" hidden="1">'15.全市政府性基金支出决算表'!$A$3:$F$266</definedName>
    <definedName name="_xlnm._FilterDatabase" localSheetId="18" hidden="1">'18.市本级政府性基金支出决算表'!$A$3:$D$266</definedName>
    <definedName name="_xlnm._FilterDatabase" localSheetId="2" hidden="1">'2.全市一般公共预算支出决算表'!$A$3:$F$1347</definedName>
    <definedName name="_xlnm._FilterDatabase" localSheetId="7" hidden="1">'7.市本级一般公共预算支出决算表'!$A$3:$F$1342</definedName>
    <definedName name="_xlnm.Print_Area" localSheetId="8">'2.全市一般公共预算支出决算表'!$A$6</definedName>
    <definedName name="_xlnm.Print_Titles" localSheetId="12">'12.省对市税返和转移支付补助决算表'!$3:$3</definedName>
    <definedName name="_xlnm.Print_Titles" localSheetId="13">'13.市对区税返和转移支付补助决算数'!$3:$3</definedName>
    <definedName name="_xlnm.Print_Titles" localSheetId="15">'15.全市政府性基金支出决算表'!$3:$3</definedName>
    <definedName name="_xlnm.Print_Titles" localSheetId="16">'16.全市政府性基金收支预算平衡表'!$3:$3</definedName>
    <definedName name="_xlnm.Print_Titles" localSheetId="18">'18.市本级政府性基金支出决算表'!$3:$3</definedName>
    <definedName name="_xlnm.Print_Titles" localSheetId="2">'2.全市一般公共预算支出决算表'!$3:$3</definedName>
    <definedName name="_xlnm.Print_Titles" localSheetId="34">'34.市对区一般公共预算专项转移支付决算表（分科目）'!$3:$3</definedName>
    <definedName name="_xlnm.Print_Titles" localSheetId="3">'3.全市一般公用预算收支决算平衡表'!$3:$3</definedName>
    <definedName name="_xlnm.Print_Titles" localSheetId="4">'4.全市一般公共预算经济分类科目支出决算'!$3:$3</definedName>
    <definedName name="_xlnm.Print_Titles" localSheetId="7">'7.市本级一般公共预算支出决算表'!$3:$3</definedName>
    <definedName name="_xlnm.Print_Titles" localSheetId="9">'9.市本级一般公用预算收支决算平衡表'!$3:$3</definedName>
    <definedName name="_xlnm.Print_Titles" localSheetId="10">'10.市本级一般公共预算经济分类科目决算'!$3:$3</definedName>
  </definedNames>
  <calcPr calcId="144525"/>
</workbook>
</file>

<file path=xl/sharedStrings.xml><?xml version="1.0" encoding="utf-8"?>
<sst xmlns="http://schemas.openxmlformats.org/spreadsheetml/2006/main" count="5753" uniqueCount="2984">
  <si>
    <t>公  开  目  录</t>
  </si>
  <si>
    <t>一、2020年攀枝花市地方一般公共预算收入决算表</t>
  </si>
  <si>
    <t>二、2020年攀枝花市地方一般公共预算支出决算表</t>
  </si>
  <si>
    <t>三、2020年攀枝花市一般公共预算收支决算平衡表</t>
  </si>
  <si>
    <t>四、2020年攀枝花市一般公共预算经济分类科目支出决算表</t>
  </si>
  <si>
    <t>五、2020年攀枝花市一般公共预算经济分类科目（基本）支出决算表</t>
  </si>
  <si>
    <t>六、2020年攀枝花市市本级地方一般公共预算收入决算表</t>
  </si>
  <si>
    <t>七、2020年攀枝花市市本级地方一般公共预算支出决算表</t>
  </si>
  <si>
    <t>八、关于2020年攀枝花市市本级一般公共预算支出决算情况的说明</t>
  </si>
  <si>
    <t>九、2020年攀枝花市市本级一般公共预算收支决算平衡表</t>
  </si>
  <si>
    <t>十、2020年攀枝花市市本级一般公共预算经济分类科目支出决算表</t>
  </si>
  <si>
    <t>十一、2020年攀枝花市市本级一般公共预算经济分类科目（基本）支出决算表</t>
  </si>
  <si>
    <t>十二、2020年省对市税返和转移支付补助决算表</t>
  </si>
  <si>
    <t>十三、2020年市对区税返和转移支付补助决算表</t>
  </si>
  <si>
    <t>十四、2020年攀枝花市政府性基金预算收入决算表</t>
  </si>
  <si>
    <t>十五、2020年攀枝花市政府性基金预算支出决算表</t>
  </si>
  <si>
    <t>十六、2020年攀枝花市政府性基金预算收支决算平衡表</t>
  </si>
  <si>
    <t>十七、2020年攀枝花市市本级政府性基金预算收入决算表</t>
  </si>
  <si>
    <t>十八、2020年攀枝花市市本级政府性基金预算支出决算表</t>
  </si>
  <si>
    <t>十九、2020年攀枝花市市本级政府性基金预算收支决算平衡表</t>
  </si>
  <si>
    <t>二十、2020年省对市政府性基金预算转移支付补助决算表</t>
  </si>
  <si>
    <t>二十一、2020年市对区政府性基金预算转移支付补助决算表</t>
  </si>
  <si>
    <t>二十二、2020年攀枝花市市本级预算内基本建设支出决算表</t>
  </si>
  <si>
    <t>二十三、2020年攀枝花市市本级重大政府投资项目表</t>
  </si>
  <si>
    <t>二十四、2020年攀枝花市国有资本经营预算收入决算表</t>
  </si>
  <si>
    <t>二十五、2020年攀枝花市国有资本经营预算支出决算表</t>
  </si>
  <si>
    <t>二十六、2020年攀枝花市国有资本经营预算收支决算平衡表</t>
  </si>
  <si>
    <t>二十七、2020年攀枝花市市本级国有资本经营预算收入决算表</t>
  </si>
  <si>
    <t>二十八、2020年攀枝花市市本级国有资本经营预算支出决算表</t>
  </si>
  <si>
    <t>二十九、2020年攀枝花市市本级国有资本经营预算收支决算平衡表</t>
  </si>
  <si>
    <t>三十、2020年市对区国有资本经营预算转移支付补助决算表</t>
  </si>
  <si>
    <t>三十一、2020年攀枝花市全市及市本级社会保险基金收入决算表</t>
  </si>
  <si>
    <t>三十二、2020年攀枝花市全市及市本级社会保险基金支出决算表</t>
  </si>
  <si>
    <t>三十三、2020年攀枝花市及市本级社会保险基金收支决算平衡表</t>
  </si>
  <si>
    <t>三十四、2020年市对区一般公共预算专项转移支付决算表（分科目）</t>
  </si>
  <si>
    <t>三十五、2020年市本级结转资金及2021年1至6月使用情况表</t>
  </si>
  <si>
    <t>三十六、2020年攀枝花市地方政府一般债务余额情况表</t>
  </si>
  <si>
    <t>三十七、2020年攀枝花市地方政府专项债务余额情况表</t>
  </si>
  <si>
    <t>三十八、2020年攀枝花市地方政府专项债务限额及余额情况表</t>
  </si>
  <si>
    <t>三十九、2020年攀枝花市地方政府性债务余额情况汇总表</t>
  </si>
  <si>
    <t>四十、2020年攀枝花市市本级地方政府性债务余额情况汇总表</t>
  </si>
  <si>
    <t>四十一、2020年攀枝花市地方政府债务分地区情况汇总表</t>
  </si>
  <si>
    <t>四十二、2020年攀枝花市政府债务变动情况表</t>
  </si>
  <si>
    <t>四十三、2020年攀枝花市地方政府一般债务限额及余额决算情况表</t>
  </si>
  <si>
    <t>四十四、2020年攀枝花市地方政府债务发行及还本付息有关情况表</t>
  </si>
  <si>
    <t>四十五、攀枝花市分地区政府债务十年到期情况表</t>
  </si>
  <si>
    <t>四十六、2020年攀枝花市地方政府债券资金使用安排情况表</t>
  </si>
  <si>
    <t>四十七、2020年攀枝花市地方政府债务还本付息情况表</t>
  </si>
  <si>
    <t>四十八、2020年攀枝花市地方政府债券发行情况表</t>
  </si>
  <si>
    <t>四十九、2020年攀枝花市地方政府债务限额及余额决算情况表</t>
  </si>
  <si>
    <t>五十、2020年攀枝花市本级地方政府专项债务表</t>
  </si>
  <si>
    <t>五十一、2020年攀枝花市市本级政府新增债券项目实施情况</t>
  </si>
  <si>
    <t>五十二、2020年攀枝花市市本级专项债券收入、支出及专项收入情况表</t>
  </si>
  <si>
    <t>五十三、关于攀枝花市2020年财政决算和2021年1至6月预算执行情况的报告</t>
  </si>
  <si>
    <t>五十四、2020年攀枝花市转移支付执行情况说明</t>
  </si>
  <si>
    <t>五十五、2020年攀枝花市地方政府债务管理情况的说明</t>
  </si>
  <si>
    <t>五十六、2020年攀枝花市预算绩效管理工作开展情况说明</t>
  </si>
  <si>
    <t>五十七、2020年攀枝花市市本级重点项目（政策）绩效评价</t>
  </si>
  <si>
    <r>
      <rPr>
        <b/>
        <sz val="16"/>
        <color theme="1"/>
        <rFont val="Times New Roman"/>
        <charset val="134"/>
      </rPr>
      <t>2020</t>
    </r>
    <r>
      <rPr>
        <b/>
        <sz val="16"/>
        <color theme="1"/>
        <rFont val="宋体"/>
        <charset val="134"/>
      </rPr>
      <t>年攀枝花市地方一般公共预算收入决算表</t>
    </r>
  </si>
  <si>
    <r>
      <rPr>
        <sz val="11"/>
        <color theme="1"/>
        <rFont val="Times New Roman"/>
        <charset val="134"/>
      </rPr>
      <t xml:space="preserve">         </t>
    </r>
    <r>
      <rPr>
        <sz val="11"/>
        <color theme="1"/>
        <rFont val="宋体"/>
        <charset val="134"/>
      </rPr>
      <t>单位：万元，</t>
    </r>
    <r>
      <rPr>
        <sz val="11"/>
        <color theme="1"/>
        <rFont val="Times New Roman"/>
        <charset val="134"/>
      </rPr>
      <t>%</t>
    </r>
  </si>
  <si>
    <t>科目</t>
  </si>
  <si>
    <r>
      <rPr>
        <b/>
        <sz val="11"/>
        <color theme="1"/>
        <rFont val="宋体"/>
        <charset val="134"/>
      </rPr>
      <t>年初预算数</t>
    </r>
  </si>
  <si>
    <r>
      <rPr>
        <b/>
        <sz val="11"/>
        <color theme="1"/>
        <rFont val="宋体"/>
        <charset val="134"/>
      </rPr>
      <t>变动预算数</t>
    </r>
  </si>
  <si>
    <r>
      <rPr>
        <b/>
        <sz val="11"/>
        <color theme="1"/>
        <rFont val="宋体"/>
        <charset val="134"/>
      </rPr>
      <t>决算数</t>
    </r>
  </si>
  <si>
    <r>
      <rPr>
        <b/>
        <sz val="11"/>
        <color theme="1"/>
        <rFont val="宋体"/>
        <charset val="134"/>
      </rPr>
      <t>为预算</t>
    </r>
  </si>
  <si>
    <r>
      <rPr>
        <b/>
        <sz val="11"/>
        <color theme="1"/>
        <rFont val="宋体"/>
        <charset val="134"/>
      </rPr>
      <t>为上年决算</t>
    </r>
  </si>
  <si>
    <r>
      <rPr>
        <b/>
        <sz val="11"/>
        <color theme="1"/>
        <rFont val="宋体"/>
        <charset val="134"/>
      </rPr>
      <t>一、税收收入</t>
    </r>
  </si>
  <si>
    <r>
      <rPr>
        <sz val="11"/>
        <color theme="1"/>
        <rFont val="Times New Roman"/>
        <charset val="134"/>
      </rPr>
      <t xml:space="preserve">  </t>
    </r>
    <r>
      <rPr>
        <sz val="11"/>
        <color theme="1"/>
        <rFont val="宋体"/>
        <charset val="134"/>
      </rPr>
      <t>增值税</t>
    </r>
  </si>
  <si>
    <r>
      <rPr>
        <sz val="11"/>
        <color theme="1"/>
        <rFont val="Times New Roman"/>
        <charset val="134"/>
      </rPr>
      <t xml:space="preserve">  </t>
    </r>
    <r>
      <rPr>
        <sz val="11"/>
        <color theme="1"/>
        <rFont val="宋体"/>
        <charset val="134"/>
      </rPr>
      <t>消费税</t>
    </r>
  </si>
  <si>
    <r>
      <rPr>
        <sz val="11"/>
        <color theme="1"/>
        <rFont val="Times New Roman"/>
        <charset val="134"/>
      </rPr>
      <t xml:space="preserve">  </t>
    </r>
    <r>
      <rPr>
        <sz val="11"/>
        <color theme="1"/>
        <rFont val="宋体"/>
        <charset val="134"/>
      </rPr>
      <t>企业所得税</t>
    </r>
  </si>
  <si>
    <r>
      <rPr>
        <sz val="11"/>
        <color theme="1"/>
        <rFont val="Times New Roman"/>
        <charset val="134"/>
      </rPr>
      <t xml:space="preserve">  </t>
    </r>
    <r>
      <rPr>
        <sz val="11"/>
        <color theme="1"/>
        <rFont val="宋体"/>
        <charset val="134"/>
      </rPr>
      <t>企业所得税退税</t>
    </r>
  </si>
  <si>
    <r>
      <rPr>
        <sz val="11"/>
        <color theme="1"/>
        <rFont val="Times New Roman"/>
        <charset val="134"/>
      </rPr>
      <t xml:space="preserve">  </t>
    </r>
    <r>
      <rPr>
        <sz val="11"/>
        <color theme="1"/>
        <rFont val="宋体"/>
        <charset val="134"/>
      </rPr>
      <t>个人所得税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</si>
  <si>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资源税</t>
    </r>
  </si>
  <si>
    <r>
      <rPr>
        <sz val="11"/>
        <color theme="1"/>
        <rFont val="Times New Roman"/>
        <charset val="134"/>
      </rPr>
      <t xml:space="preserve">  </t>
    </r>
    <r>
      <rPr>
        <sz val="11"/>
        <color theme="1"/>
        <rFont val="宋体"/>
        <charset val="134"/>
      </rPr>
      <t>城市维护建设税</t>
    </r>
  </si>
  <si>
    <r>
      <rPr>
        <sz val="11"/>
        <color theme="1"/>
        <rFont val="Times New Roman"/>
        <charset val="134"/>
      </rPr>
      <t xml:space="preserve">  </t>
    </r>
    <r>
      <rPr>
        <sz val="11"/>
        <color theme="1"/>
        <rFont val="宋体"/>
        <charset val="134"/>
      </rPr>
      <t>房产税</t>
    </r>
  </si>
  <si>
    <r>
      <rPr>
        <sz val="11"/>
        <color theme="1"/>
        <rFont val="Times New Roman"/>
        <charset val="134"/>
      </rPr>
      <t xml:space="preserve">  </t>
    </r>
    <r>
      <rPr>
        <sz val="11"/>
        <color theme="1"/>
        <rFont val="宋体"/>
        <charset val="134"/>
      </rPr>
      <t>印花税</t>
    </r>
  </si>
  <si>
    <r>
      <rPr>
        <sz val="11"/>
        <color theme="1"/>
        <rFont val="Times New Roman"/>
        <charset val="134"/>
      </rPr>
      <t xml:space="preserve">  </t>
    </r>
    <r>
      <rPr>
        <sz val="11"/>
        <color theme="1"/>
        <rFont val="宋体"/>
        <charset val="134"/>
      </rPr>
      <t>城镇土地使用税</t>
    </r>
  </si>
  <si>
    <r>
      <rPr>
        <sz val="11"/>
        <color theme="1"/>
        <rFont val="Times New Roman"/>
        <charset val="134"/>
      </rPr>
      <t xml:space="preserve">  </t>
    </r>
    <r>
      <rPr>
        <sz val="11"/>
        <color theme="1"/>
        <rFont val="宋体"/>
        <charset val="134"/>
      </rPr>
      <t>土地增值税</t>
    </r>
  </si>
  <si>
    <r>
      <rPr>
        <sz val="11"/>
        <color theme="1"/>
        <rFont val="Times New Roman"/>
        <charset val="134"/>
      </rPr>
      <t xml:space="preserve">  </t>
    </r>
    <r>
      <rPr>
        <sz val="11"/>
        <color theme="1"/>
        <rFont val="宋体"/>
        <charset val="134"/>
      </rPr>
      <t>车船税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</si>
  <si>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耕地占用税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</si>
  <si>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契税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</si>
  <si>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烟叶税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</si>
  <si>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环境保护税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</si>
  <si>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其他税收收入</t>
    </r>
  </si>
  <si>
    <r>
      <rPr>
        <b/>
        <sz val="11"/>
        <color theme="1"/>
        <rFont val="宋体"/>
        <charset val="134"/>
      </rPr>
      <t>二、非税收入</t>
    </r>
  </si>
  <si>
    <r>
      <rPr>
        <sz val="11"/>
        <color theme="1"/>
        <rFont val="Times New Roman"/>
        <charset val="134"/>
      </rPr>
      <t xml:space="preserve">  </t>
    </r>
    <r>
      <rPr>
        <sz val="11"/>
        <color theme="1"/>
        <rFont val="宋体"/>
        <charset val="134"/>
      </rPr>
      <t>专项收入</t>
    </r>
  </si>
  <si>
    <r>
      <rPr>
        <sz val="11"/>
        <color theme="1"/>
        <rFont val="Times New Roman"/>
        <charset val="134"/>
      </rPr>
      <t xml:space="preserve">  </t>
    </r>
    <r>
      <rPr>
        <sz val="11"/>
        <color theme="1"/>
        <rFont val="宋体"/>
        <charset val="134"/>
      </rPr>
      <t>行政事业性收费收入</t>
    </r>
  </si>
  <si>
    <r>
      <rPr>
        <sz val="11"/>
        <color theme="1"/>
        <rFont val="Times New Roman"/>
        <charset val="134"/>
      </rPr>
      <t xml:space="preserve">  </t>
    </r>
    <r>
      <rPr>
        <sz val="11"/>
        <color theme="1"/>
        <rFont val="宋体"/>
        <charset val="134"/>
      </rPr>
      <t>罚没收入</t>
    </r>
  </si>
  <si>
    <r>
      <rPr>
        <sz val="11"/>
        <color theme="1"/>
        <rFont val="Times New Roman"/>
        <charset val="134"/>
      </rPr>
      <t xml:space="preserve">  </t>
    </r>
    <r>
      <rPr>
        <sz val="11"/>
        <color theme="1"/>
        <rFont val="宋体"/>
        <charset val="134"/>
      </rPr>
      <t>国有资源</t>
    </r>
    <r>
      <rPr>
        <sz val="11"/>
        <color theme="1"/>
        <rFont val="Times New Roman"/>
        <charset val="134"/>
      </rPr>
      <t>(</t>
    </r>
    <r>
      <rPr>
        <sz val="11"/>
        <color theme="1"/>
        <rFont val="宋体"/>
        <charset val="134"/>
      </rPr>
      <t>资产</t>
    </r>
    <r>
      <rPr>
        <sz val="11"/>
        <color theme="1"/>
        <rFont val="Times New Roman"/>
        <charset val="134"/>
      </rPr>
      <t>)</t>
    </r>
    <r>
      <rPr>
        <sz val="11"/>
        <color theme="1"/>
        <rFont val="宋体"/>
        <charset val="134"/>
      </rPr>
      <t>有偿使用收入</t>
    </r>
  </si>
  <si>
    <r>
      <rPr>
        <sz val="11"/>
        <color theme="1"/>
        <rFont val="Times New Roman"/>
        <charset val="134"/>
      </rPr>
      <t xml:space="preserve">  </t>
    </r>
    <r>
      <rPr>
        <sz val="11"/>
        <color theme="1"/>
        <rFont val="宋体"/>
        <charset val="134"/>
      </rPr>
      <t>政府住房基金收入</t>
    </r>
  </si>
  <si>
    <r>
      <rPr>
        <sz val="11"/>
        <color theme="1"/>
        <rFont val="Times New Roman"/>
        <charset val="134"/>
      </rPr>
      <t xml:space="preserve">  </t>
    </r>
    <r>
      <rPr>
        <sz val="11"/>
        <color theme="1"/>
        <rFont val="宋体"/>
        <charset val="134"/>
      </rPr>
      <t>其他收入</t>
    </r>
    <r>
      <rPr>
        <sz val="11"/>
        <color theme="1"/>
        <rFont val="Times New Roman"/>
        <charset val="134"/>
      </rPr>
      <t>(</t>
    </r>
    <r>
      <rPr>
        <sz val="11"/>
        <color theme="1"/>
        <rFont val="宋体"/>
        <charset val="134"/>
      </rPr>
      <t>款</t>
    </r>
    <r>
      <rPr>
        <sz val="11"/>
        <color theme="1"/>
        <rFont val="Times New Roman"/>
        <charset val="134"/>
      </rPr>
      <t>)</t>
    </r>
  </si>
  <si>
    <r>
      <rPr>
        <b/>
        <sz val="11"/>
        <color theme="1"/>
        <rFont val="宋体"/>
        <charset val="134"/>
      </rPr>
      <t>一般公共预算收入</t>
    </r>
  </si>
  <si>
    <r>
      <rPr>
        <b/>
        <sz val="16"/>
        <color theme="1"/>
        <rFont val="Times New Roman"/>
        <charset val="134"/>
      </rPr>
      <t>2020</t>
    </r>
    <r>
      <rPr>
        <b/>
        <sz val="16"/>
        <color theme="1"/>
        <rFont val="宋体"/>
        <charset val="134"/>
      </rPr>
      <t>年攀枝花市地方一般公共预算支出决算表</t>
    </r>
  </si>
  <si>
    <r>
      <rPr>
        <sz val="11"/>
        <color theme="1"/>
        <rFont val="Times New Roman"/>
        <charset val="134"/>
      </rPr>
      <t xml:space="preserve">                            </t>
    </r>
    <r>
      <rPr>
        <sz val="11"/>
        <color theme="1"/>
        <rFont val="宋体"/>
        <charset val="134"/>
      </rPr>
      <t>单位：万元，</t>
    </r>
    <r>
      <rPr>
        <sz val="11"/>
        <color theme="1"/>
        <rFont val="Times New Roman"/>
        <charset val="134"/>
      </rPr>
      <t>%</t>
    </r>
  </si>
  <si>
    <t>一般公共服务支出</t>
  </si>
  <si>
    <r>
      <rPr>
        <b/>
        <sz val="11"/>
        <rFont val="Times New Roman"/>
        <charset val="134"/>
      </rPr>
      <t xml:space="preserve">  </t>
    </r>
    <r>
      <rPr>
        <b/>
        <sz val="11"/>
        <rFont val="宋体"/>
        <charset val="134"/>
      </rPr>
      <t>人大事务</t>
    </r>
  </si>
  <si>
    <r>
      <rPr>
        <sz val="11"/>
        <rFont val="Times New Roman"/>
        <charset val="134"/>
      </rPr>
      <t xml:space="preserve">    </t>
    </r>
    <r>
      <rPr>
        <sz val="11"/>
        <rFont val="宋体"/>
        <charset val="134"/>
      </rPr>
      <t>行政运行</t>
    </r>
  </si>
  <si>
    <r>
      <rPr>
        <sz val="11"/>
        <rFont val="Times New Roman"/>
        <charset val="134"/>
      </rPr>
      <t xml:space="preserve">    </t>
    </r>
    <r>
      <rPr>
        <sz val="11"/>
        <rFont val="宋体"/>
        <charset val="134"/>
      </rPr>
      <t>一般行政管理事务</t>
    </r>
  </si>
  <si>
    <r>
      <rPr>
        <sz val="11"/>
        <rFont val="Times New Roman"/>
        <charset val="134"/>
      </rPr>
      <t xml:space="preserve">    </t>
    </r>
    <r>
      <rPr>
        <sz val="11"/>
        <rFont val="宋体"/>
        <charset val="134"/>
      </rPr>
      <t>机关服务</t>
    </r>
  </si>
  <si>
    <r>
      <rPr>
        <sz val="11"/>
        <rFont val="Times New Roman"/>
        <charset val="134"/>
      </rPr>
      <t xml:space="preserve">    </t>
    </r>
    <r>
      <rPr>
        <sz val="11"/>
        <rFont val="宋体"/>
        <charset val="134"/>
      </rPr>
      <t>人大会议</t>
    </r>
  </si>
  <si>
    <r>
      <rPr>
        <sz val="11"/>
        <rFont val="Times New Roman"/>
        <charset val="134"/>
      </rPr>
      <t xml:space="preserve">    </t>
    </r>
    <r>
      <rPr>
        <sz val="11"/>
        <rFont val="宋体"/>
        <charset val="134"/>
      </rPr>
      <t>人大立法</t>
    </r>
  </si>
  <si>
    <r>
      <rPr>
        <sz val="11"/>
        <rFont val="Times New Roman"/>
        <charset val="134"/>
      </rPr>
      <t xml:space="preserve">    </t>
    </r>
    <r>
      <rPr>
        <sz val="11"/>
        <rFont val="宋体"/>
        <charset val="134"/>
      </rPr>
      <t>人大监督</t>
    </r>
  </si>
  <si>
    <r>
      <rPr>
        <sz val="11"/>
        <rFont val="Times New Roman"/>
        <charset val="134"/>
      </rPr>
      <t xml:space="preserve">    </t>
    </r>
    <r>
      <rPr>
        <sz val="11"/>
        <rFont val="宋体"/>
        <charset val="134"/>
      </rPr>
      <t>人大代表履职能力提升</t>
    </r>
  </si>
  <si>
    <r>
      <rPr>
        <sz val="11"/>
        <rFont val="Times New Roman"/>
        <charset val="134"/>
      </rPr>
      <t xml:space="preserve">    </t>
    </r>
    <r>
      <rPr>
        <sz val="11"/>
        <rFont val="宋体"/>
        <charset val="134"/>
      </rPr>
      <t>代表工作</t>
    </r>
  </si>
  <si>
    <r>
      <rPr>
        <sz val="11"/>
        <rFont val="Times New Roman"/>
        <charset val="134"/>
      </rPr>
      <t xml:space="preserve">    </t>
    </r>
    <r>
      <rPr>
        <sz val="11"/>
        <rFont val="宋体"/>
        <charset val="134"/>
      </rPr>
      <t>人大信访工作</t>
    </r>
  </si>
  <si>
    <r>
      <rPr>
        <sz val="11"/>
        <rFont val="Times New Roman"/>
        <charset val="134"/>
      </rPr>
      <t xml:space="preserve">    </t>
    </r>
    <r>
      <rPr>
        <sz val="11"/>
        <rFont val="宋体"/>
        <charset val="134"/>
      </rPr>
      <t>事业运行</t>
    </r>
  </si>
  <si>
    <r>
      <rPr>
        <sz val="11"/>
        <rFont val="Times New Roman"/>
        <charset val="134"/>
      </rPr>
      <t xml:space="preserve">    </t>
    </r>
    <r>
      <rPr>
        <sz val="11"/>
        <rFont val="宋体"/>
        <charset val="134"/>
      </rPr>
      <t>其他人大事务支出</t>
    </r>
  </si>
  <si>
    <r>
      <rPr>
        <b/>
        <sz val="11"/>
        <rFont val="Times New Roman"/>
        <charset val="134"/>
      </rPr>
      <t xml:space="preserve">  </t>
    </r>
    <r>
      <rPr>
        <b/>
        <sz val="11"/>
        <rFont val="宋体"/>
        <charset val="134"/>
      </rPr>
      <t>政协事务</t>
    </r>
  </si>
  <si>
    <r>
      <rPr>
        <sz val="11"/>
        <rFont val="Times New Roman"/>
        <charset val="134"/>
      </rPr>
      <t xml:space="preserve">    </t>
    </r>
    <r>
      <rPr>
        <sz val="11"/>
        <rFont val="宋体"/>
        <charset val="134"/>
      </rPr>
      <t>政协会议</t>
    </r>
  </si>
  <si>
    <r>
      <rPr>
        <sz val="11"/>
        <rFont val="Times New Roman"/>
        <charset val="134"/>
      </rPr>
      <t xml:space="preserve">    </t>
    </r>
    <r>
      <rPr>
        <sz val="11"/>
        <rFont val="宋体"/>
        <charset val="134"/>
      </rPr>
      <t>委员视察</t>
    </r>
  </si>
  <si>
    <r>
      <rPr>
        <sz val="11"/>
        <rFont val="Times New Roman"/>
        <charset val="134"/>
      </rPr>
      <t xml:space="preserve">    </t>
    </r>
    <r>
      <rPr>
        <sz val="11"/>
        <rFont val="宋体"/>
        <charset val="134"/>
      </rPr>
      <t>参政议政</t>
    </r>
  </si>
  <si>
    <r>
      <rPr>
        <sz val="11"/>
        <rFont val="Times New Roman"/>
        <charset val="134"/>
      </rPr>
      <t xml:space="preserve">    </t>
    </r>
    <r>
      <rPr>
        <sz val="11"/>
        <rFont val="宋体"/>
        <charset val="134"/>
      </rPr>
      <t>其他政协事务支出</t>
    </r>
  </si>
  <si>
    <r>
      <rPr>
        <b/>
        <sz val="11"/>
        <rFont val="Times New Roman"/>
        <charset val="134"/>
      </rPr>
      <t xml:space="preserve">  </t>
    </r>
    <r>
      <rPr>
        <b/>
        <sz val="11"/>
        <rFont val="宋体"/>
        <charset val="134"/>
      </rPr>
      <t>政府办公厅</t>
    </r>
    <r>
      <rPr>
        <b/>
        <sz val="11"/>
        <rFont val="Times New Roman"/>
        <charset val="134"/>
      </rPr>
      <t>(</t>
    </r>
    <r>
      <rPr>
        <b/>
        <sz val="11"/>
        <rFont val="宋体"/>
        <charset val="134"/>
      </rPr>
      <t>室</t>
    </r>
    <r>
      <rPr>
        <b/>
        <sz val="11"/>
        <rFont val="Times New Roman"/>
        <charset val="134"/>
      </rPr>
      <t>)</t>
    </r>
    <r>
      <rPr>
        <b/>
        <sz val="11"/>
        <rFont val="宋体"/>
        <charset val="134"/>
      </rPr>
      <t>及相关机构事务</t>
    </r>
  </si>
  <si>
    <r>
      <rPr>
        <sz val="11"/>
        <rFont val="Times New Roman"/>
        <charset val="134"/>
      </rPr>
      <t xml:space="preserve">    </t>
    </r>
    <r>
      <rPr>
        <sz val="11"/>
        <rFont val="宋体"/>
        <charset val="134"/>
      </rPr>
      <t>专项服务</t>
    </r>
  </si>
  <si>
    <r>
      <rPr>
        <sz val="11"/>
        <rFont val="Times New Roman"/>
        <charset val="134"/>
      </rPr>
      <t xml:space="preserve">    </t>
    </r>
    <r>
      <rPr>
        <sz val="11"/>
        <rFont val="宋体"/>
        <charset val="134"/>
      </rPr>
      <t>专项业务活动</t>
    </r>
  </si>
  <si>
    <r>
      <rPr>
        <sz val="11"/>
        <rFont val="Times New Roman"/>
        <charset val="134"/>
      </rPr>
      <t xml:space="preserve">    </t>
    </r>
    <r>
      <rPr>
        <sz val="11"/>
        <rFont val="宋体"/>
        <charset val="134"/>
      </rPr>
      <t>政务公开审批</t>
    </r>
  </si>
  <si>
    <r>
      <rPr>
        <sz val="11"/>
        <rFont val="Times New Roman"/>
        <charset val="134"/>
      </rPr>
      <t xml:space="preserve">    </t>
    </r>
    <r>
      <rPr>
        <sz val="11"/>
        <rFont val="宋体"/>
        <charset val="134"/>
      </rPr>
      <t>信访事务</t>
    </r>
  </si>
  <si>
    <r>
      <rPr>
        <sz val="11"/>
        <rFont val="Times New Roman"/>
        <charset val="134"/>
      </rPr>
      <t xml:space="preserve">    </t>
    </r>
    <r>
      <rPr>
        <sz val="11"/>
        <rFont val="宋体"/>
        <charset val="134"/>
      </rPr>
      <t>参事事务</t>
    </r>
  </si>
  <si>
    <r>
      <rPr>
        <sz val="11"/>
        <rFont val="Times New Roman"/>
        <charset val="134"/>
      </rPr>
      <t xml:space="preserve">    </t>
    </r>
    <r>
      <rPr>
        <sz val="11"/>
        <rFont val="宋体"/>
        <charset val="134"/>
      </rPr>
      <t>其他政府办公厅</t>
    </r>
    <r>
      <rPr>
        <sz val="11"/>
        <rFont val="Times New Roman"/>
        <charset val="134"/>
      </rPr>
      <t>(</t>
    </r>
    <r>
      <rPr>
        <sz val="11"/>
        <rFont val="宋体"/>
        <charset val="134"/>
      </rPr>
      <t>室</t>
    </r>
    <r>
      <rPr>
        <sz val="11"/>
        <rFont val="Times New Roman"/>
        <charset val="134"/>
      </rPr>
      <t>)</t>
    </r>
    <r>
      <rPr>
        <sz val="11"/>
        <rFont val="宋体"/>
        <charset val="134"/>
      </rPr>
      <t>及相关机构事务支出</t>
    </r>
  </si>
  <si>
    <r>
      <rPr>
        <b/>
        <sz val="11"/>
        <rFont val="Times New Roman"/>
        <charset val="134"/>
      </rPr>
      <t xml:space="preserve">  </t>
    </r>
    <r>
      <rPr>
        <b/>
        <sz val="11"/>
        <rFont val="宋体"/>
        <charset val="134"/>
      </rPr>
      <t>发展与改革事务</t>
    </r>
  </si>
  <si>
    <r>
      <rPr>
        <sz val="11"/>
        <rFont val="Times New Roman"/>
        <charset val="134"/>
      </rPr>
      <t xml:space="preserve">    </t>
    </r>
    <r>
      <rPr>
        <sz val="11"/>
        <rFont val="宋体"/>
        <charset val="134"/>
      </rPr>
      <t>战略规划与实施</t>
    </r>
  </si>
  <si>
    <r>
      <rPr>
        <sz val="11"/>
        <rFont val="Times New Roman"/>
        <charset val="134"/>
      </rPr>
      <t xml:space="preserve">    </t>
    </r>
    <r>
      <rPr>
        <sz val="11"/>
        <rFont val="宋体"/>
        <charset val="134"/>
      </rPr>
      <t>日常经济运行调节</t>
    </r>
  </si>
  <si>
    <r>
      <rPr>
        <sz val="11"/>
        <rFont val="Times New Roman"/>
        <charset val="134"/>
      </rPr>
      <t xml:space="preserve">    </t>
    </r>
    <r>
      <rPr>
        <sz val="11"/>
        <rFont val="宋体"/>
        <charset val="134"/>
      </rPr>
      <t>社会事业发展规划</t>
    </r>
  </si>
  <si>
    <r>
      <rPr>
        <sz val="11"/>
        <rFont val="Times New Roman"/>
        <charset val="134"/>
      </rPr>
      <t xml:space="preserve">    </t>
    </r>
    <r>
      <rPr>
        <sz val="11"/>
        <rFont val="宋体"/>
        <charset val="134"/>
      </rPr>
      <t>经济体制改革研究</t>
    </r>
  </si>
  <si>
    <r>
      <rPr>
        <sz val="11"/>
        <rFont val="Times New Roman"/>
        <charset val="134"/>
      </rPr>
      <t xml:space="preserve">    </t>
    </r>
    <r>
      <rPr>
        <sz val="11"/>
        <rFont val="宋体"/>
        <charset val="134"/>
      </rPr>
      <t>物价管理</t>
    </r>
  </si>
  <si>
    <r>
      <rPr>
        <sz val="11"/>
        <rFont val="Times New Roman"/>
        <charset val="134"/>
      </rPr>
      <t xml:space="preserve">    </t>
    </r>
    <r>
      <rPr>
        <sz val="11"/>
        <rFont val="宋体"/>
        <charset val="134"/>
      </rPr>
      <t>其他发展与改革事务支出</t>
    </r>
  </si>
  <si>
    <r>
      <rPr>
        <b/>
        <sz val="11"/>
        <rFont val="Times New Roman"/>
        <charset val="134"/>
      </rPr>
      <t xml:space="preserve">  </t>
    </r>
    <r>
      <rPr>
        <b/>
        <sz val="11"/>
        <rFont val="宋体"/>
        <charset val="134"/>
      </rPr>
      <t>统计信息事务</t>
    </r>
  </si>
  <si>
    <r>
      <rPr>
        <sz val="11"/>
        <rFont val="Times New Roman"/>
        <charset val="134"/>
      </rPr>
      <t xml:space="preserve">    </t>
    </r>
    <r>
      <rPr>
        <sz val="11"/>
        <rFont val="宋体"/>
        <charset val="134"/>
      </rPr>
      <t>信息事务</t>
    </r>
  </si>
  <si>
    <r>
      <rPr>
        <sz val="11"/>
        <rFont val="Times New Roman"/>
        <charset val="134"/>
      </rPr>
      <t xml:space="preserve">    </t>
    </r>
    <r>
      <rPr>
        <sz val="11"/>
        <rFont val="宋体"/>
        <charset val="134"/>
      </rPr>
      <t>专项统计业务</t>
    </r>
  </si>
  <si>
    <r>
      <rPr>
        <sz val="11"/>
        <rFont val="Times New Roman"/>
        <charset val="134"/>
      </rPr>
      <t xml:space="preserve">    </t>
    </r>
    <r>
      <rPr>
        <sz val="11"/>
        <rFont val="宋体"/>
        <charset val="134"/>
      </rPr>
      <t>统计管理</t>
    </r>
  </si>
  <si>
    <r>
      <rPr>
        <sz val="11"/>
        <rFont val="Times New Roman"/>
        <charset val="134"/>
      </rPr>
      <t xml:space="preserve">    </t>
    </r>
    <r>
      <rPr>
        <sz val="11"/>
        <rFont val="宋体"/>
        <charset val="134"/>
      </rPr>
      <t>专项普查活动</t>
    </r>
  </si>
  <si>
    <r>
      <rPr>
        <sz val="11"/>
        <rFont val="Times New Roman"/>
        <charset val="134"/>
      </rPr>
      <t xml:space="preserve">    </t>
    </r>
    <r>
      <rPr>
        <sz val="11"/>
        <rFont val="宋体"/>
        <charset val="134"/>
      </rPr>
      <t>统计抽样调查</t>
    </r>
  </si>
  <si>
    <r>
      <rPr>
        <sz val="11"/>
        <rFont val="Times New Roman"/>
        <charset val="134"/>
      </rPr>
      <t xml:space="preserve">    </t>
    </r>
    <r>
      <rPr>
        <sz val="11"/>
        <rFont val="宋体"/>
        <charset val="134"/>
      </rPr>
      <t>其他统计信息事务支出</t>
    </r>
  </si>
  <si>
    <r>
      <rPr>
        <b/>
        <sz val="11"/>
        <rFont val="Times New Roman"/>
        <charset val="134"/>
      </rPr>
      <t xml:space="preserve">  </t>
    </r>
    <r>
      <rPr>
        <b/>
        <sz val="11"/>
        <rFont val="宋体"/>
        <charset val="134"/>
      </rPr>
      <t>财政事务</t>
    </r>
  </si>
  <si>
    <r>
      <rPr>
        <sz val="11"/>
        <rFont val="Times New Roman"/>
        <charset val="134"/>
      </rPr>
      <t xml:space="preserve">    </t>
    </r>
    <r>
      <rPr>
        <sz val="11"/>
        <rFont val="宋体"/>
        <charset val="134"/>
      </rPr>
      <t>预算改革业务</t>
    </r>
  </si>
  <si>
    <r>
      <rPr>
        <sz val="11"/>
        <rFont val="Times New Roman"/>
        <charset val="134"/>
      </rPr>
      <t xml:space="preserve">    </t>
    </r>
    <r>
      <rPr>
        <sz val="11"/>
        <rFont val="宋体"/>
        <charset val="134"/>
      </rPr>
      <t>财政国库业务</t>
    </r>
  </si>
  <si>
    <r>
      <rPr>
        <sz val="11"/>
        <rFont val="Times New Roman"/>
        <charset val="134"/>
      </rPr>
      <t xml:space="preserve">    </t>
    </r>
    <r>
      <rPr>
        <sz val="11"/>
        <rFont val="宋体"/>
        <charset val="134"/>
      </rPr>
      <t>财政监察</t>
    </r>
  </si>
  <si>
    <r>
      <rPr>
        <sz val="11"/>
        <rFont val="Times New Roman"/>
        <charset val="134"/>
      </rPr>
      <t xml:space="preserve">    </t>
    </r>
    <r>
      <rPr>
        <sz val="11"/>
        <rFont val="宋体"/>
        <charset val="134"/>
      </rPr>
      <t>信息化建设</t>
    </r>
  </si>
  <si>
    <r>
      <rPr>
        <sz val="11"/>
        <rFont val="Times New Roman"/>
        <charset val="134"/>
      </rPr>
      <t xml:space="preserve">    </t>
    </r>
    <r>
      <rPr>
        <sz val="11"/>
        <rFont val="宋体"/>
        <charset val="134"/>
      </rPr>
      <t>财政委托业务支出</t>
    </r>
  </si>
  <si>
    <r>
      <rPr>
        <sz val="11"/>
        <rFont val="Times New Roman"/>
        <charset val="134"/>
      </rPr>
      <t xml:space="preserve">    </t>
    </r>
    <r>
      <rPr>
        <sz val="11"/>
        <rFont val="宋体"/>
        <charset val="134"/>
      </rPr>
      <t>其他财政事务支出</t>
    </r>
  </si>
  <si>
    <r>
      <rPr>
        <b/>
        <sz val="11"/>
        <rFont val="Times New Roman"/>
        <charset val="134"/>
      </rPr>
      <t xml:space="preserve">  </t>
    </r>
    <r>
      <rPr>
        <b/>
        <sz val="11"/>
        <rFont val="宋体"/>
        <charset val="134"/>
      </rPr>
      <t>税收事务</t>
    </r>
  </si>
  <si>
    <r>
      <rPr>
        <sz val="11"/>
        <rFont val="Times New Roman"/>
        <charset val="134"/>
      </rPr>
      <t xml:space="preserve">    </t>
    </r>
    <r>
      <rPr>
        <sz val="11"/>
        <rFont val="宋体"/>
        <charset val="134"/>
      </rPr>
      <t>税务办案</t>
    </r>
  </si>
  <si>
    <r>
      <rPr>
        <sz val="11"/>
        <rFont val="Times New Roman"/>
        <charset val="134"/>
      </rPr>
      <t xml:space="preserve">    </t>
    </r>
    <r>
      <rPr>
        <sz val="11"/>
        <rFont val="宋体"/>
        <charset val="134"/>
      </rPr>
      <t>发票管理及税务登记</t>
    </r>
  </si>
  <si>
    <r>
      <rPr>
        <sz val="11"/>
        <rFont val="Times New Roman"/>
        <charset val="134"/>
      </rPr>
      <t xml:space="preserve">    </t>
    </r>
    <r>
      <rPr>
        <sz val="11"/>
        <rFont val="宋体"/>
        <charset val="134"/>
      </rPr>
      <t>代扣代收代征税款手续费</t>
    </r>
  </si>
  <si>
    <r>
      <rPr>
        <sz val="11"/>
        <rFont val="Times New Roman"/>
        <charset val="134"/>
      </rPr>
      <t xml:space="preserve">    </t>
    </r>
    <r>
      <rPr>
        <sz val="11"/>
        <rFont val="宋体"/>
        <charset val="134"/>
      </rPr>
      <t>税务宣传</t>
    </r>
  </si>
  <si>
    <r>
      <rPr>
        <sz val="11"/>
        <rFont val="Times New Roman"/>
        <charset val="134"/>
      </rPr>
      <t xml:space="preserve">    </t>
    </r>
    <r>
      <rPr>
        <sz val="11"/>
        <rFont val="宋体"/>
        <charset val="134"/>
      </rPr>
      <t>协税护税</t>
    </r>
  </si>
  <si>
    <r>
      <rPr>
        <sz val="11"/>
        <rFont val="Times New Roman"/>
        <charset val="134"/>
      </rPr>
      <t xml:space="preserve">    </t>
    </r>
    <r>
      <rPr>
        <sz val="11"/>
        <rFont val="宋体"/>
        <charset val="134"/>
      </rPr>
      <t>其他税收事务支出</t>
    </r>
  </si>
  <si>
    <r>
      <rPr>
        <b/>
        <sz val="11"/>
        <rFont val="Times New Roman"/>
        <charset val="134"/>
      </rPr>
      <t xml:space="preserve">  </t>
    </r>
    <r>
      <rPr>
        <b/>
        <sz val="11"/>
        <rFont val="宋体"/>
        <charset val="134"/>
      </rPr>
      <t>审计事务</t>
    </r>
  </si>
  <si>
    <r>
      <rPr>
        <sz val="11"/>
        <rFont val="Times New Roman"/>
        <charset val="134"/>
      </rPr>
      <t xml:space="preserve">    </t>
    </r>
    <r>
      <rPr>
        <sz val="11"/>
        <rFont val="宋体"/>
        <charset val="134"/>
      </rPr>
      <t>审计业务</t>
    </r>
  </si>
  <si>
    <r>
      <rPr>
        <sz val="11"/>
        <rFont val="Times New Roman"/>
        <charset val="134"/>
      </rPr>
      <t xml:space="preserve">    </t>
    </r>
    <r>
      <rPr>
        <sz val="11"/>
        <rFont val="宋体"/>
        <charset val="134"/>
      </rPr>
      <t>审计管理</t>
    </r>
  </si>
  <si>
    <r>
      <rPr>
        <sz val="11"/>
        <rFont val="Times New Roman"/>
        <charset val="134"/>
      </rPr>
      <t xml:space="preserve">    </t>
    </r>
    <r>
      <rPr>
        <sz val="11"/>
        <rFont val="宋体"/>
        <charset val="134"/>
      </rPr>
      <t>其他审计事务支出</t>
    </r>
  </si>
  <si>
    <r>
      <rPr>
        <b/>
        <sz val="11"/>
        <rFont val="Times New Roman"/>
        <charset val="134"/>
      </rPr>
      <t xml:space="preserve">  </t>
    </r>
    <r>
      <rPr>
        <b/>
        <sz val="11"/>
        <rFont val="宋体"/>
        <charset val="134"/>
      </rPr>
      <t>海关事务</t>
    </r>
  </si>
  <si>
    <r>
      <rPr>
        <sz val="11"/>
        <rFont val="Times New Roman"/>
        <charset val="134"/>
      </rPr>
      <t xml:space="preserve">    </t>
    </r>
    <r>
      <rPr>
        <sz val="11"/>
        <rFont val="宋体"/>
        <charset val="134"/>
      </rPr>
      <t>缉私办案</t>
    </r>
  </si>
  <si>
    <r>
      <rPr>
        <sz val="11"/>
        <rFont val="Times New Roman"/>
        <charset val="134"/>
      </rPr>
      <t xml:space="preserve">    </t>
    </r>
    <r>
      <rPr>
        <sz val="11"/>
        <rFont val="宋体"/>
        <charset val="134"/>
      </rPr>
      <t>口岸管理</t>
    </r>
  </si>
  <si>
    <r>
      <rPr>
        <sz val="11"/>
        <rFont val="Times New Roman"/>
        <charset val="134"/>
      </rPr>
      <t xml:space="preserve">    </t>
    </r>
    <r>
      <rPr>
        <sz val="11"/>
        <rFont val="宋体"/>
        <charset val="134"/>
      </rPr>
      <t>海关关务</t>
    </r>
  </si>
  <si>
    <r>
      <rPr>
        <sz val="11"/>
        <rFont val="Times New Roman"/>
        <charset val="134"/>
      </rPr>
      <t xml:space="preserve">    </t>
    </r>
    <r>
      <rPr>
        <sz val="11"/>
        <rFont val="宋体"/>
        <charset val="134"/>
      </rPr>
      <t>关税征管</t>
    </r>
  </si>
  <si>
    <r>
      <rPr>
        <sz val="11"/>
        <rFont val="Times New Roman"/>
        <charset val="134"/>
      </rPr>
      <t xml:space="preserve">    </t>
    </r>
    <r>
      <rPr>
        <sz val="11"/>
        <rFont val="宋体"/>
        <charset val="134"/>
      </rPr>
      <t>海关监管</t>
    </r>
  </si>
  <si>
    <r>
      <rPr>
        <sz val="11"/>
        <rFont val="Times New Roman"/>
        <charset val="134"/>
      </rPr>
      <t xml:space="preserve">    </t>
    </r>
    <r>
      <rPr>
        <sz val="11"/>
        <rFont val="宋体"/>
        <charset val="134"/>
      </rPr>
      <t>检验检疫</t>
    </r>
  </si>
  <si>
    <r>
      <rPr>
        <sz val="11"/>
        <rFont val="Times New Roman"/>
        <charset val="134"/>
      </rPr>
      <t xml:space="preserve">    </t>
    </r>
    <r>
      <rPr>
        <sz val="11"/>
        <rFont val="宋体"/>
        <charset val="134"/>
      </rPr>
      <t>其他海关事务支出</t>
    </r>
  </si>
  <si>
    <r>
      <rPr>
        <b/>
        <sz val="11"/>
        <rFont val="Times New Roman"/>
        <charset val="134"/>
      </rPr>
      <t xml:space="preserve">  </t>
    </r>
    <r>
      <rPr>
        <b/>
        <sz val="11"/>
        <rFont val="宋体"/>
        <charset val="134"/>
      </rPr>
      <t>人力资源事务</t>
    </r>
  </si>
  <si>
    <r>
      <rPr>
        <sz val="11"/>
        <rFont val="Times New Roman"/>
        <charset val="134"/>
      </rPr>
      <t xml:space="preserve">    </t>
    </r>
    <r>
      <rPr>
        <sz val="11"/>
        <rFont val="宋体"/>
        <charset val="134"/>
      </rPr>
      <t>政府特殊津贴</t>
    </r>
  </si>
  <si>
    <r>
      <rPr>
        <sz val="11"/>
        <rFont val="Times New Roman"/>
        <charset val="134"/>
      </rPr>
      <t xml:space="preserve">    </t>
    </r>
    <r>
      <rPr>
        <sz val="11"/>
        <rFont val="宋体"/>
        <charset val="134"/>
      </rPr>
      <t>资助留学回国人员</t>
    </r>
  </si>
  <si>
    <r>
      <rPr>
        <sz val="11"/>
        <rFont val="Times New Roman"/>
        <charset val="134"/>
      </rPr>
      <t xml:space="preserve">    </t>
    </r>
    <r>
      <rPr>
        <sz val="11"/>
        <rFont val="宋体"/>
        <charset val="134"/>
      </rPr>
      <t>博士后日常经费</t>
    </r>
  </si>
  <si>
    <r>
      <rPr>
        <sz val="11"/>
        <rFont val="Times New Roman"/>
        <charset val="134"/>
      </rPr>
      <t xml:space="preserve">    </t>
    </r>
    <r>
      <rPr>
        <sz val="11"/>
        <rFont val="宋体"/>
        <charset val="134"/>
      </rPr>
      <t>引进人才费用</t>
    </r>
  </si>
  <si>
    <r>
      <rPr>
        <sz val="11"/>
        <rFont val="Times New Roman"/>
        <charset val="134"/>
      </rPr>
      <t xml:space="preserve">    </t>
    </r>
    <r>
      <rPr>
        <sz val="11"/>
        <rFont val="宋体"/>
        <charset val="134"/>
      </rPr>
      <t>其他人力资源事务支出</t>
    </r>
  </si>
  <si>
    <r>
      <rPr>
        <b/>
        <sz val="11"/>
        <rFont val="Times New Roman"/>
        <charset val="134"/>
      </rPr>
      <t xml:space="preserve">  </t>
    </r>
    <r>
      <rPr>
        <b/>
        <sz val="11"/>
        <rFont val="宋体"/>
        <charset val="134"/>
      </rPr>
      <t>纪检监察事务</t>
    </r>
  </si>
  <si>
    <r>
      <rPr>
        <sz val="11"/>
        <rFont val="Times New Roman"/>
        <charset val="134"/>
      </rPr>
      <t xml:space="preserve">    </t>
    </r>
    <r>
      <rPr>
        <sz val="11"/>
        <rFont val="宋体"/>
        <charset val="134"/>
      </rPr>
      <t>大案要案查处</t>
    </r>
  </si>
  <si>
    <r>
      <rPr>
        <sz val="11"/>
        <rFont val="Times New Roman"/>
        <charset val="134"/>
      </rPr>
      <t xml:space="preserve">    </t>
    </r>
    <r>
      <rPr>
        <sz val="11"/>
        <rFont val="宋体"/>
        <charset val="134"/>
      </rPr>
      <t>派驻派出机构</t>
    </r>
  </si>
  <si>
    <r>
      <rPr>
        <sz val="11"/>
        <rFont val="Times New Roman"/>
        <charset val="134"/>
      </rPr>
      <t xml:space="preserve">    </t>
    </r>
    <r>
      <rPr>
        <sz val="11"/>
        <rFont val="宋体"/>
        <charset val="134"/>
      </rPr>
      <t>巡视工作</t>
    </r>
  </si>
  <si>
    <r>
      <rPr>
        <sz val="11"/>
        <rFont val="Times New Roman"/>
        <charset val="134"/>
      </rPr>
      <t xml:space="preserve">    </t>
    </r>
    <r>
      <rPr>
        <sz val="11"/>
        <rFont val="宋体"/>
        <charset val="134"/>
      </rPr>
      <t>其他纪检监察事务支出</t>
    </r>
  </si>
  <si>
    <r>
      <rPr>
        <b/>
        <sz val="11"/>
        <rFont val="Times New Roman"/>
        <charset val="134"/>
      </rPr>
      <t xml:space="preserve">  </t>
    </r>
    <r>
      <rPr>
        <b/>
        <sz val="11"/>
        <rFont val="宋体"/>
        <charset val="134"/>
      </rPr>
      <t>商贸事务</t>
    </r>
  </si>
  <si>
    <r>
      <rPr>
        <sz val="11"/>
        <rFont val="Times New Roman"/>
        <charset val="134"/>
      </rPr>
      <t xml:space="preserve">    </t>
    </r>
    <r>
      <rPr>
        <sz val="11"/>
        <rFont val="宋体"/>
        <charset val="134"/>
      </rPr>
      <t>对外贸易管理</t>
    </r>
  </si>
  <si>
    <r>
      <rPr>
        <sz val="11"/>
        <rFont val="Times New Roman"/>
        <charset val="134"/>
      </rPr>
      <t xml:space="preserve">    </t>
    </r>
    <r>
      <rPr>
        <sz val="11"/>
        <rFont val="宋体"/>
        <charset val="134"/>
      </rPr>
      <t>国际经济合作</t>
    </r>
  </si>
  <si>
    <r>
      <rPr>
        <sz val="11"/>
        <rFont val="Times New Roman"/>
        <charset val="134"/>
      </rPr>
      <t xml:space="preserve">    </t>
    </r>
    <r>
      <rPr>
        <sz val="11"/>
        <rFont val="宋体"/>
        <charset val="134"/>
      </rPr>
      <t>外资管理</t>
    </r>
  </si>
  <si>
    <r>
      <rPr>
        <sz val="11"/>
        <rFont val="Times New Roman"/>
        <charset val="134"/>
      </rPr>
      <t xml:space="preserve">    </t>
    </r>
    <r>
      <rPr>
        <sz val="11"/>
        <rFont val="宋体"/>
        <charset val="134"/>
      </rPr>
      <t>国内贸易管理</t>
    </r>
  </si>
  <si>
    <r>
      <rPr>
        <sz val="11"/>
        <rFont val="Times New Roman"/>
        <charset val="134"/>
      </rPr>
      <t xml:space="preserve">    </t>
    </r>
    <r>
      <rPr>
        <sz val="11"/>
        <rFont val="宋体"/>
        <charset val="134"/>
      </rPr>
      <t>招商引资</t>
    </r>
  </si>
  <si>
    <r>
      <rPr>
        <sz val="11"/>
        <rFont val="Times New Roman"/>
        <charset val="134"/>
      </rPr>
      <t xml:space="preserve">    </t>
    </r>
    <r>
      <rPr>
        <sz val="11"/>
        <rFont val="宋体"/>
        <charset val="134"/>
      </rPr>
      <t>其他商贸事务支出</t>
    </r>
  </si>
  <si>
    <r>
      <rPr>
        <b/>
        <sz val="11"/>
        <rFont val="Times New Roman"/>
        <charset val="134"/>
      </rPr>
      <t xml:space="preserve">  </t>
    </r>
    <r>
      <rPr>
        <b/>
        <sz val="11"/>
        <rFont val="宋体"/>
        <charset val="134"/>
      </rPr>
      <t>知识产权事务</t>
    </r>
  </si>
  <si>
    <r>
      <rPr>
        <sz val="11"/>
        <rFont val="Times New Roman"/>
        <charset val="134"/>
      </rPr>
      <t xml:space="preserve">    </t>
    </r>
    <r>
      <rPr>
        <sz val="11"/>
        <rFont val="宋体"/>
        <charset val="134"/>
      </rPr>
      <t>专利审批</t>
    </r>
  </si>
  <si>
    <r>
      <rPr>
        <sz val="11"/>
        <rFont val="Times New Roman"/>
        <charset val="134"/>
      </rPr>
      <t xml:space="preserve">    </t>
    </r>
    <r>
      <rPr>
        <sz val="11"/>
        <rFont val="宋体"/>
        <charset val="134"/>
      </rPr>
      <t>国家知识产权战略</t>
    </r>
  </si>
  <si>
    <r>
      <rPr>
        <sz val="11"/>
        <rFont val="Times New Roman"/>
        <charset val="134"/>
      </rPr>
      <t xml:space="preserve">    </t>
    </r>
    <r>
      <rPr>
        <sz val="11"/>
        <rFont val="宋体"/>
        <charset val="134"/>
      </rPr>
      <t>专利试点和产业化推进</t>
    </r>
  </si>
  <si>
    <r>
      <rPr>
        <sz val="11"/>
        <rFont val="Times New Roman"/>
        <charset val="134"/>
      </rPr>
      <t xml:space="preserve">    </t>
    </r>
    <r>
      <rPr>
        <sz val="11"/>
        <rFont val="宋体"/>
        <charset val="134"/>
      </rPr>
      <t>国际组织专项活动</t>
    </r>
  </si>
  <si>
    <r>
      <rPr>
        <sz val="11"/>
        <rFont val="Times New Roman"/>
        <charset val="134"/>
      </rPr>
      <t xml:space="preserve">    </t>
    </r>
    <r>
      <rPr>
        <sz val="11"/>
        <rFont val="宋体"/>
        <charset val="134"/>
      </rPr>
      <t>知识产权宏观管理</t>
    </r>
  </si>
  <si>
    <r>
      <rPr>
        <sz val="11"/>
        <rFont val="Times New Roman"/>
        <charset val="134"/>
      </rPr>
      <t xml:space="preserve">    </t>
    </r>
    <r>
      <rPr>
        <sz val="11"/>
        <rFont val="宋体"/>
        <charset val="134"/>
      </rPr>
      <t>商标管理</t>
    </r>
  </si>
  <si>
    <r>
      <rPr>
        <sz val="11"/>
        <rFont val="Times New Roman"/>
        <charset val="134"/>
      </rPr>
      <t xml:space="preserve">    </t>
    </r>
    <r>
      <rPr>
        <sz val="11"/>
        <rFont val="宋体"/>
        <charset val="134"/>
      </rPr>
      <t>原产地地理标志管理</t>
    </r>
  </si>
  <si>
    <r>
      <rPr>
        <sz val="11"/>
        <rFont val="Times New Roman"/>
        <charset val="134"/>
      </rPr>
      <t xml:space="preserve">    </t>
    </r>
    <r>
      <rPr>
        <sz val="11"/>
        <rFont val="宋体"/>
        <charset val="134"/>
      </rPr>
      <t>其他知识产权事务支出</t>
    </r>
  </si>
  <si>
    <r>
      <rPr>
        <b/>
        <sz val="11"/>
        <rFont val="Times New Roman"/>
        <charset val="134"/>
      </rPr>
      <t xml:space="preserve">  </t>
    </r>
    <r>
      <rPr>
        <b/>
        <sz val="11"/>
        <rFont val="宋体"/>
        <charset val="134"/>
      </rPr>
      <t>民族事务</t>
    </r>
  </si>
  <si>
    <r>
      <rPr>
        <sz val="11"/>
        <rFont val="Times New Roman"/>
        <charset val="134"/>
      </rPr>
      <t xml:space="preserve">    </t>
    </r>
    <r>
      <rPr>
        <sz val="11"/>
        <rFont val="宋体"/>
        <charset val="134"/>
      </rPr>
      <t>民族工作专项</t>
    </r>
  </si>
  <si>
    <r>
      <rPr>
        <sz val="11"/>
        <rFont val="Times New Roman"/>
        <charset val="134"/>
      </rPr>
      <t xml:space="preserve">    </t>
    </r>
    <r>
      <rPr>
        <sz val="11"/>
        <rFont val="宋体"/>
        <charset val="134"/>
      </rPr>
      <t>其他民族事务支出</t>
    </r>
  </si>
  <si>
    <r>
      <rPr>
        <b/>
        <sz val="11"/>
        <rFont val="Times New Roman"/>
        <charset val="134"/>
      </rPr>
      <t xml:space="preserve">  </t>
    </r>
    <r>
      <rPr>
        <b/>
        <sz val="11"/>
        <rFont val="宋体"/>
        <charset val="134"/>
      </rPr>
      <t>港澳台事务</t>
    </r>
  </si>
  <si>
    <r>
      <rPr>
        <sz val="11"/>
        <rFont val="Times New Roman"/>
        <charset val="134"/>
      </rPr>
      <t xml:space="preserve">    </t>
    </r>
    <r>
      <rPr>
        <sz val="11"/>
        <rFont val="宋体"/>
        <charset val="134"/>
      </rPr>
      <t>港澳事务</t>
    </r>
  </si>
  <si>
    <r>
      <rPr>
        <sz val="11"/>
        <rFont val="Times New Roman"/>
        <charset val="134"/>
      </rPr>
      <t xml:space="preserve">    </t>
    </r>
    <r>
      <rPr>
        <sz val="11"/>
        <rFont val="宋体"/>
        <charset val="134"/>
      </rPr>
      <t>台湾事务</t>
    </r>
  </si>
  <si>
    <r>
      <rPr>
        <sz val="11"/>
        <rFont val="Times New Roman"/>
        <charset val="134"/>
      </rPr>
      <t xml:space="preserve">    </t>
    </r>
    <r>
      <rPr>
        <sz val="11"/>
        <rFont val="宋体"/>
        <charset val="134"/>
      </rPr>
      <t>其他港澳台事务支出</t>
    </r>
  </si>
  <si>
    <r>
      <rPr>
        <b/>
        <sz val="11"/>
        <rFont val="Times New Roman"/>
        <charset val="134"/>
      </rPr>
      <t xml:space="preserve">  </t>
    </r>
    <r>
      <rPr>
        <b/>
        <sz val="11"/>
        <rFont val="宋体"/>
        <charset val="134"/>
      </rPr>
      <t>档案事务</t>
    </r>
  </si>
  <si>
    <r>
      <rPr>
        <sz val="11"/>
        <rFont val="Times New Roman"/>
        <charset val="134"/>
      </rPr>
      <t xml:space="preserve">    </t>
    </r>
    <r>
      <rPr>
        <sz val="11"/>
        <rFont val="宋体"/>
        <charset val="134"/>
      </rPr>
      <t>档案馆</t>
    </r>
  </si>
  <si>
    <r>
      <rPr>
        <sz val="11"/>
        <rFont val="Times New Roman"/>
        <charset val="134"/>
      </rPr>
      <t xml:space="preserve">    </t>
    </r>
    <r>
      <rPr>
        <sz val="11"/>
        <rFont val="宋体"/>
        <charset val="134"/>
      </rPr>
      <t>其他档案事务支出</t>
    </r>
  </si>
  <si>
    <r>
      <rPr>
        <b/>
        <sz val="11"/>
        <rFont val="Times New Roman"/>
        <charset val="134"/>
      </rPr>
      <t xml:space="preserve">  </t>
    </r>
    <r>
      <rPr>
        <b/>
        <sz val="11"/>
        <rFont val="宋体"/>
        <charset val="134"/>
      </rPr>
      <t>民主党派及工商联事务</t>
    </r>
  </si>
  <si>
    <r>
      <rPr>
        <sz val="11"/>
        <rFont val="Times New Roman"/>
        <charset val="134"/>
      </rPr>
      <t xml:space="preserve">    </t>
    </r>
    <r>
      <rPr>
        <sz val="11"/>
        <rFont val="宋体"/>
        <charset val="134"/>
      </rPr>
      <t>其他民主党派及工商联事务支出</t>
    </r>
  </si>
  <si>
    <r>
      <rPr>
        <b/>
        <sz val="11"/>
        <rFont val="Times New Roman"/>
        <charset val="134"/>
      </rPr>
      <t xml:space="preserve">  </t>
    </r>
    <r>
      <rPr>
        <b/>
        <sz val="11"/>
        <rFont val="宋体"/>
        <charset val="134"/>
      </rPr>
      <t>群众团体事务</t>
    </r>
  </si>
  <si>
    <r>
      <rPr>
        <sz val="11"/>
        <rFont val="Times New Roman"/>
        <charset val="134"/>
      </rPr>
      <t xml:space="preserve">    </t>
    </r>
    <r>
      <rPr>
        <sz val="11"/>
        <rFont val="宋体"/>
        <charset val="134"/>
      </rPr>
      <t>工会事务</t>
    </r>
  </si>
  <si>
    <r>
      <rPr>
        <sz val="11"/>
        <rFont val="Times New Roman"/>
        <charset val="134"/>
      </rPr>
      <t xml:space="preserve">    </t>
    </r>
    <r>
      <rPr>
        <sz val="11"/>
        <rFont val="宋体"/>
        <charset val="134"/>
      </rPr>
      <t>其他群众团体事务支出</t>
    </r>
  </si>
  <si>
    <r>
      <rPr>
        <b/>
        <sz val="11"/>
        <rFont val="Times New Roman"/>
        <charset val="134"/>
      </rPr>
      <t xml:space="preserve">  </t>
    </r>
    <r>
      <rPr>
        <b/>
        <sz val="11"/>
        <rFont val="宋体"/>
        <charset val="134"/>
      </rPr>
      <t>党委办公厅</t>
    </r>
    <r>
      <rPr>
        <b/>
        <sz val="11"/>
        <rFont val="Times New Roman"/>
        <charset val="134"/>
      </rPr>
      <t>(</t>
    </r>
    <r>
      <rPr>
        <b/>
        <sz val="11"/>
        <rFont val="宋体"/>
        <charset val="134"/>
      </rPr>
      <t>室</t>
    </r>
    <r>
      <rPr>
        <b/>
        <sz val="11"/>
        <rFont val="Times New Roman"/>
        <charset val="134"/>
      </rPr>
      <t>)</t>
    </r>
    <r>
      <rPr>
        <b/>
        <sz val="11"/>
        <rFont val="宋体"/>
        <charset val="134"/>
      </rPr>
      <t>及相关机构事务</t>
    </r>
  </si>
  <si>
    <r>
      <rPr>
        <sz val="11"/>
        <rFont val="Times New Roman"/>
        <charset val="134"/>
      </rPr>
      <t xml:space="preserve">    </t>
    </r>
    <r>
      <rPr>
        <sz val="11"/>
        <rFont val="宋体"/>
        <charset val="134"/>
      </rPr>
      <t>专项业务</t>
    </r>
  </si>
  <si>
    <r>
      <rPr>
        <sz val="11"/>
        <rFont val="Times New Roman"/>
        <charset val="134"/>
      </rPr>
      <t xml:space="preserve">    </t>
    </r>
    <r>
      <rPr>
        <sz val="11"/>
        <rFont val="宋体"/>
        <charset val="134"/>
      </rPr>
      <t>其他党委办公厅</t>
    </r>
    <r>
      <rPr>
        <sz val="11"/>
        <rFont val="Times New Roman"/>
        <charset val="134"/>
      </rPr>
      <t>(</t>
    </r>
    <r>
      <rPr>
        <sz val="11"/>
        <rFont val="宋体"/>
        <charset val="134"/>
      </rPr>
      <t>室</t>
    </r>
    <r>
      <rPr>
        <sz val="11"/>
        <rFont val="Times New Roman"/>
        <charset val="134"/>
      </rPr>
      <t>)</t>
    </r>
    <r>
      <rPr>
        <sz val="11"/>
        <rFont val="宋体"/>
        <charset val="134"/>
      </rPr>
      <t>及相关机构事务支出</t>
    </r>
  </si>
  <si>
    <r>
      <rPr>
        <b/>
        <sz val="11"/>
        <rFont val="Times New Roman"/>
        <charset val="134"/>
      </rPr>
      <t xml:space="preserve">  </t>
    </r>
    <r>
      <rPr>
        <b/>
        <sz val="11"/>
        <rFont val="宋体"/>
        <charset val="134"/>
      </rPr>
      <t>组织事务</t>
    </r>
  </si>
  <si>
    <r>
      <rPr>
        <sz val="11"/>
        <rFont val="Times New Roman"/>
        <charset val="134"/>
      </rPr>
      <t xml:space="preserve">    </t>
    </r>
    <r>
      <rPr>
        <sz val="11"/>
        <rFont val="宋体"/>
        <charset val="134"/>
      </rPr>
      <t>公务员事务</t>
    </r>
  </si>
  <si>
    <r>
      <rPr>
        <sz val="11"/>
        <rFont val="Times New Roman"/>
        <charset val="134"/>
      </rPr>
      <t xml:space="preserve">    </t>
    </r>
    <r>
      <rPr>
        <sz val="11"/>
        <rFont val="宋体"/>
        <charset val="134"/>
      </rPr>
      <t>其他组织事务支出</t>
    </r>
  </si>
  <si>
    <r>
      <rPr>
        <b/>
        <sz val="11"/>
        <rFont val="Times New Roman"/>
        <charset val="134"/>
      </rPr>
      <t xml:space="preserve">  </t>
    </r>
    <r>
      <rPr>
        <b/>
        <sz val="11"/>
        <rFont val="宋体"/>
        <charset val="134"/>
      </rPr>
      <t>宣传事务</t>
    </r>
  </si>
  <si>
    <r>
      <rPr>
        <sz val="11"/>
        <rFont val="Times New Roman"/>
        <charset val="134"/>
      </rPr>
      <t xml:space="preserve">    </t>
    </r>
    <r>
      <rPr>
        <sz val="11"/>
        <rFont val="宋体"/>
        <charset val="134"/>
      </rPr>
      <t>宣传管理</t>
    </r>
  </si>
  <si>
    <r>
      <rPr>
        <sz val="11"/>
        <rFont val="Times New Roman"/>
        <charset val="134"/>
      </rPr>
      <t xml:space="preserve">    </t>
    </r>
    <r>
      <rPr>
        <sz val="11"/>
        <rFont val="宋体"/>
        <charset val="134"/>
      </rPr>
      <t>其他宣传事务支出</t>
    </r>
  </si>
  <si>
    <r>
      <rPr>
        <b/>
        <sz val="11"/>
        <rFont val="Times New Roman"/>
        <charset val="134"/>
      </rPr>
      <t xml:space="preserve">  </t>
    </r>
    <r>
      <rPr>
        <b/>
        <sz val="11"/>
        <rFont val="宋体"/>
        <charset val="134"/>
      </rPr>
      <t>统战事务</t>
    </r>
  </si>
  <si>
    <r>
      <rPr>
        <sz val="11"/>
        <rFont val="Times New Roman"/>
        <charset val="134"/>
      </rPr>
      <t xml:space="preserve">    </t>
    </r>
    <r>
      <rPr>
        <sz val="11"/>
        <rFont val="宋体"/>
        <charset val="134"/>
      </rPr>
      <t>宗教事务</t>
    </r>
  </si>
  <si>
    <r>
      <rPr>
        <sz val="11"/>
        <rFont val="Times New Roman"/>
        <charset val="134"/>
      </rPr>
      <t xml:space="preserve">    </t>
    </r>
    <r>
      <rPr>
        <sz val="11"/>
        <rFont val="宋体"/>
        <charset val="134"/>
      </rPr>
      <t>华侨事务</t>
    </r>
  </si>
  <si>
    <r>
      <rPr>
        <sz val="11"/>
        <rFont val="Times New Roman"/>
        <charset val="134"/>
      </rPr>
      <t xml:space="preserve">    </t>
    </r>
    <r>
      <rPr>
        <sz val="11"/>
        <rFont val="宋体"/>
        <charset val="134"/>
      </rPr>
      <t>其他统战事务支出</t>
    </r>
  </si>
  <si>
    <r>
      <rPr>
        <b/>
        <sz val="11"/>
        <rFont val="Times New Roman"/>
        <charset val="134"/>
      </rPr>
      <t xml:space="preserve">  </t>
    </r>
    <r>
      <rPr>
        <b/>
        <sz val="11"/>
        <rFont val="宋体"/>
        <charset val="134"/>
      </rPr>
      <t>对外联络事务</t>
    </r>
  </si>
  <si>
    <r>
      <rPr>
        <sz val="11"/>
        <rFont val="Times New Roman"/>
        <charset val="134"/>
      </rPr>
      <t xml:space="preserve">    </t>
    </r>
    <r>
      <rPr>
        <sz val="11"/>
        <rFont val="宋体"/>
        <charset val="134"/>
      </rPr>
      <t>其他对外联络事务支出</t>
    </r>
  </si>
  <si>
    <r>
      <rPr>
        <b/>
        <sz val="11"/>
        <rFont val="Times New Roman"/>
        <charset val="134"/>
      </rPr>
      <t xml:space="preserve">  </t>
    </r>
    <r>
      <rPr>
        <b/>
        <sz val="11"/>
        <rFont val="宋体"/>
        <charset val="134"/>
      </rPr>
      <t>其他共产党事务支出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</si>
  <si>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其他共产党事务支出</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</si>
  <si>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网信事务</t>
    </r>
  </si>
  <si>
    <r>
      <rPr>
        <sz val="11"/>
        <rFont val="Times New Roman"/>
        <charset val="134"/>
      </rPr>
      <t xml:space="preserve">    </t>
    </r>
    <r>
      <rPr>
        <sz val="11"/>
        <rFont val="宋体"/>
        <charset val="134"/>
      </rPr>
      <t>信息安全事务</t>
    </r>
  </si>
  <si>
    <r>
      <rPr>
        <sz val="11"/>
        <rFont val="Times New Roman"/>
        <charset val="134"/>
      </rPr>
      <t xml:space="preserve">    </t>
    </r>
    <r>
      <rPr>
        <sz val="11"/>
        <rFont val="宋体"/>
        <charset val="134"/>
      </rPr>
      <t>其他网信事务支出</t>
    </r>
  </si>
  <si>
    <r>
      <rPr>
        <b/>
        <sz val="11"/>
        <rFont val="Times New Roman"/>
        <charset val="134"/>
      </rPr>
      <t xml:space="preserve">  </t>
    </r>
    <r>
      <rPr>
        <b/>
        <sz val="11"/>
        <rFont val="宋体"/>
        <charset val="134"/>
      </rPr>
      <t>市场监督管理事务</t>
    </r>
  </si>
  <si>
    <r>
      <rPr>
        <sz val="11"/>
        <rFont val="Times New Roman"/>
        <charset val="134"/>
      </rPr>
      <t xml:space="preserve">    </t>
    </r>
    <r>
      <rPr>
        <sz val="11"/>
        <rFont val="宋体"/>
        <charset val="134"/>
      </rPr>
      <t>市场主体管理</t>
    </r>
  </si>
  <si>
    <r>
      <rPr>
        <sz val="11"/>
        <rFont val="Times New Roman"/>
        <charset val="134"/>
      </rPr>
      <t xml:space="preserve">    </t>
    </r>
    <r>
      <rPr>
        <sz val="11"/>
        <color theme="1"/>
        <rFont val="宋体"/>
        <charset val="134"/>
      </rPr>
      <t>市场秩序执法</t>
    </r>
  </si>
  <si>
    <r>
      <rPr>
        <sz val="11"/>
        <rFont val="Times New Roman"/>
        <charset val="134"/>
      </rPr>
      <t xml:space="preserve">    </t>
    </r>
    <r>
      <rPr>
        <sz val="11"/>
        <rFont val="宋体"/>
        <charset val="134"/>
      </rPr>
      <t>质量基础</t>
    </r>
  </si>
  <si>
    <r>
      <rPr>
        <sz val="11"/>
        <rFont val="Times New Roman"/>
        <charset val="134"/>
      </rPr>
      <t xml:space="preserve">    </t>
    </r>
    <r>
      <rPr>
        <sz val="11"/>
        <rFont val="宋体"/>
        <charset val="134"/>
      </rPr>
      <t>药品事务</t>
    </r>
  </si>
  <si>
    <r>
      <rPr>
        <sz val="11"/>
        <rFont val="Times New Roman"/>
        <charset val="134"/>
      </rPr>
      <t xml:space="preserve">    </t>
    </r>
    <r>
      <rPr>
        <sz val="11"/>
        <rFont val="宋体"/>
        <charset val="134"/>
      </rPr>
      <t>医疗器械事务</t>
    </r>
  </si>
  <si>
    <r>
      <rPr>
        <sz val="11"/>
        <rFont val="Times New Roman"/>
        <charset val="134"/>
      </rPr>
      <t xml:space="preserve">    </t>
    </r>
    <r>
      <rPr>
        <sz val="11"/>
        <rFont val="宋体"/>
        <charset val="134"/>
      </rPr>
      <t>化妆品事务</t>
    </r>
  </si>
  <si>
    <r>
      <rPr>
        <sz val="11"/>
        <rFont val="Times New Roman"/>
        <charset val="134"/>
      </rPr>
      <t xml:space="preserve">    </t>
    </r>
    <r>
      <rPr>
        <sz val="11"/>
        <rFont val="宋体"/>
        <charset val="134"/>
      </rPr>
      <t>质量安全监管</t>
    </r>
  </si>
  <si>
    <r>
      <rPr>
        <sz val="11"/>
        <rFont val="Times New Roman"/>
        <charset val="134"/>
      </rPr>
      <t xml:space="preserve">    </t>
    </r>
    <r>
      <rPr>
        <sz val="11"/>
        <rFont val="宋体"/>
        <charset val="134"/>
      </rPr>
      <t>食品安全监管</t>
    </r>
  </si>
  <si>
    <r>
      <rPr>
        <sz val="11"/>
        <rFont val="Times New Roman"/>
        <charset val="134"/>
      </rPr>
      <t xml:space="preserve">    </t>
    </r>
    <r>
      <rPr>
        <sz val="11"/>
        <rFont val="宋体"/>
        <charset val="134"/>
      </rPr>
      <t>其他市场监督管理事务</t>
    </r>
  </si>
  <si>
    <r>
      <rPr>
        <b/>
        <sz val="11"/>
        <rFont val="Times New Roman"/>
        <charset val="134"/>
      </rPr>
      <t xml:space="preserve">  </t>
    </r>
    <r>
      <rPr>
        <b/>
        <sz val="11"/>
        <rFont val="宋体"/>
        <charset val="134"/>
      </rPr>
      <t>其他一般公共服务支出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</si>
  <si>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国家赔偿费用支出</t>
    </r>
  </si>
  <si>
    <r>
      <rPr>
        <sz val="11"/>
        <rFont val="Times New Roman"/>
        <charset val="134"/>
      </rPr>
      <t xml:space="preserve">    </t>
    </r>
    <r>
      <rPr>
        <sz val="11"/>
        <rFont val="宋体"/>
        <charset val="134"/>
      </rPr>
      <t>其他一般公共服务支出</t>
    </r>
    <r>
      <rPr>
        <sz val="11"/>
        <rFont val="Times New Roman"/>
        <charset val="134"/>
      </rPr>
      <t>(</t>
    </r>
    <r>
      <rPr>
        <sz val="11"/>
        <rFont val="宋体"/>
        <charset val="134"/>
      </rPr>
      <t>项</t>
    </r>
    <r>
      <rPr>
        <sz val="11"/>
        <rFont val="Times New Roman"/>
        <charset val="134"/>
      </rPr>
      <t>)</t>
    </r>
  </si>
  <si>
    <t>外交支出</t>
  </si>
  <si>
    <r>
      <rPr>
        <b/>
        <sz val="11"/>
        <rFont val="Times New Roman"/>
        <charset val="134"/>
      </rPr>
      <t xml:space="preserve">  </t>
    </r>
    <r>
      <rPr>
        <b/>
        <sz val="11"/>
        <rFont val="宋体"/>
        <charset val="134"/>
      </rPr>
      <t>外交管理事务</t>
    </r>
  </si>
  <si>
    <r>
      <rPr>
        <sz val="11"/>
        <rFont val="Times New Roman"/>
        <charset val="134"/>
      </rPr>
      <t xml:space="preserve">    </t>
    </r>
    <r>
      <rPr>
        <sz val="11"/>
        <rFont val="宋体"/>
        <charset val="134"/>
      </rPr>
      <t>其他外交管理事务支出</t>
    </r>
  </si>
  <si>
    <r>
      <rPr>
        <b/>
        <sz val="11"/>
        <rFont val="Times New Roman"/>
        <charset val="134"/>
      </rPr>
      <t xml:space="preserve">  </t>
    </r>
    <r>
      <rPr>
        <b/>
        <sz val="11"/>
        <rFont val="宋体"/>
        <charset val="134"/>
      </rPr>
      <t>驻外机构</t>
    </r>
  </si>
  <si>
    <r>
      <rPr>
        <sz val="11"/>
        <rFont val="Times New Roman"/>
        <charset val="134"/>
      </rPr>
      <t xml:space="preserve">    </t>
    </r>
    <r>
      <rPr>
        <sz val="11"/>
        <rFont val="宋体"/>
        <charset val="134"/>
      </rPr>
      <t>驻外使领馆</t>
    </r>
    <r>
      <rPr>
        <sz val="11"/>
        <rFont val="Times New Roman"/>
        <charset val="134"/>
      </rPr>
      <t>(</t>
    </r>
    <r>
      <rPr>
        <sz val="11"/>
        <rFont val="宋体"/>
        <charset val="134"/>
      </rPr>
      <t>团、处</t>
    </r>
    <r>
      <rPr>
        <sz val="11"/>
        <rFont val="Times New Roman"/>
        <charset val="134"/>
      </rPr>
      <t>)</t>
    </r>
  </si>
  <si>
    <r>
      <rPr>
        <sz val="11"/>
        <rFont val="Times New Roman"/>
        <charset val="134"/>
      </rPr>
      <t xml:space="preserve">    </t>
    </r>
    <r>
      <rPr>
        <sz val="11"/>
        <rFont val="宋体"/>
        <charset val="134"/>
      </rPr>
      <t>其他驻外机构支出</t>
    </r>
  </si>
  <si>
    <r>
      <rPr>
        <b/>
        <sz val="11"/>
        <rFont val="Times New Roman"/>
        <charset val="134"/>
      </rPr>
      <t xml:space="preserve">  </t>
    </r>
    <r>
      <rPr>
        <b/>
        <sz val="11"/>
        <rFont val="宋体"/>
        <charset val="134"/>
      </rPr>
      <t>对外援助</t>
    </r>
  </si>
  <si>
    <r>
      <rPr>
        <sz val="11"/>
        <rFont val="Times New Roman"/>
        <charset val="134"/>
      </rPr>
      <t xml:space="preserve">    </t>
    </r>
    <r>
      <rPr>
        <sz val="11"/>
        <rFont val="宋体"/>
        <charset val="134"/>
      </rPr>
      <t>援外优惠贷款贴息</t>
    </r>
  </si>
  <si>
    <r>
      <rPr>
        <sz val="11"/>
        <rFont val="Times New Roman"/>
        <charset val="134"/>
      </rPr>
      <t xml:space="preserve">    </t>
    </r>
    <r>
      <rPr>
        <sz val="11"/>
        <rFont val="宋体"/>
        <charset val="134"/>
      </rPr>
      <t>对外援助</t>
    </r>
  </si>
  <si>
    <r>
      <rPr>
        <b/>
        <sz val="11"/>
        <rFont val="Times New Roman"/>
        <charset val="134"/>
      </rPr>
      <t xml:space="preserve">  </t>
    </r>
    <r>
      <rPr>
        <b/>
        <sz val="11"/>
        <rFont val="宋体"/>
        <charset val="134"/>
      </rPr>
      <t>国际组织</t>
    </r>
  </si>
  <si>
    <r>
      <rPr>
        <sz val="11"/>
        <rFont val="Times New Roman"/>
        <charset val="134"/>
      </rPr>
      <t xml:space="preserve">    </t>
    </r>
    <r>
      <rPr>
        <sz val="11"/>
        <rFont val="宋体"/>
        <charset val="134"/>
      </rPr>
      <t>国际组织会费</t>
    </r>
  </si>
  <si>
    <r>
      <rPr>
        <sz val="11"/>
        <rFont val="Times New Roman"/>
        <charset val="134"/>
      </rPr>
      <t xml:space="preserve">    </t>
    </r>
    <r>
      <rPr>
        <sz val="11"/>
        <rFont val="宋体"/>
        <charset val="134"/>
      </rPr>
      <t>国际组织捐赠</t>
    </r>
  </si>
  <si>
    <r>
      <rPr>
        <sz val="11"/>
        <rFont val="Times New Roman"/>
        <charset val="134"/>
      </rPr>
      <t xml:space="preserve">    </t>
    </r>
    <r>
      <rPr>
        <sz val="11"/>
        <rFont val="宋体"/>
        <charset val="134"/>
      </rPr>
      <t>维和摊款</t>
    </r>
  </si>
  <si>
    <r>
      <rPr>
        <sz val="11"/>
        <rFont val="Times New Roman"/>
        <charset val="134"/>
      </rPr>
      <t xml:space="preserve">    </t>
    </r>
    <r>
      <rPr>
        <sz val="11"/>
        <rFont val="宋体"/>
        <charset val="134"/>
      </rPr>
      <t>国际组织股金及基金</t>
    </r>
  </si>
  <si>
    <r>
      <rPr>
        <sz val="11"/>
        <rFont val="Times New Roman"/>
        <charset val="134"/>
      </rPr>
      <t xml:space="preserve">    </t>
    </r>
    <r>
      <rPr>
        <sz val="11"/>
        <rFont val="宋体"/>
        <charset val="134"/>
      </rPr>
      <t>其他国际组织支出</t>
    </r>
  </si>
  <si>
    <r>
      <rPr>
        <b/>
        <sz val="11"/>
        <rFont val="Times New Roman"/>
        <charset val="134"/>
      </rPr>
      <t xml:space="preserve">  </t>
    </r>
    <r>
      <rPr>
        <b/>
        <sz val="11"/>
        <rFont val="宋体"/>
        <charset val="134"/>
      </rPr>
      <t>对外合作与交流</t>
    </r>
  </si>
  <si>
    <r>
      <rPr>
        <sz val="11"/>
        <rFont val="Times New Roman"/>
        <charset val="134"/>
      </rPr>
      <t xml:space="preserve">    </t>
    </r>
    <r>
      <rPr>
        <sz val="11"/>
        <rFont val="宋体"/>
        <charset val="134"/>
      </rPr>
      <t>在华国际会议</t>
    </r>
  </si>
  <si>
    <r>
      <rPr>
        <sz val="11"/>
        <rFont val="Times New Roman"/>
        <charset val="134"/>
      </rPr>
      <t xml:space="preserve">    </t>
    </r>
    <r>
      <rPr>
        <sz val="11"/>
        <rFont val="宋体"/>
        <charset val="134"/>
      </rPr>
      <t>国际交流活动</t>
    </r>
  </si>
  <si>
    <r>
      <rPr>
        <sz val="11"/>
        <rFont val="Times New Roman"/>
        <charset val="134"/>
      </rPr>
      <t xml:space="preserve">    </t>
    </r>
    <r>
      <rPr>
        <sz val="11"/>
        <rFont val="宋体"/>
        <charset val="134"/>
      </rPr>
      <t>其他对外合作与交流支出</t>
    </r>
  </si>
  <si>
    <r>
      <rPr>
        <b/>
        <sz val="11"/>
        <rFont val="Times New Roman"/>
        <charset val="134"/>
      </rPr>
      <t xml:space="preserve">  </t>
    </r>
    <r>
      <rPr>
        <b/>
        <sz val="11"/>
        <rFont val="宋体"/>
        <charset val="134"/>
      </rPr>
      <t>对外宣传</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</si>
  <si>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对外宣传</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</si>
  <si>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边界勘界联检</t>
    </r>
  </si>
  <si>
    <r>
      <rPr>
        <sz val="11"/>
        <rFont val="Times New Roman"/>
        <charset val="134"/>
      </rPr>
      <t xml:space="preserve">    </t>
    </r>
    <r>
      <rPr>
        <sz val="11"/>
        <rFont val="宋体"/>
        <charset val="134"/>
      </rPr>
      <t>边界勘界</t>
    </r>
  </si>
  <si>
    <r>
      <rPr>
        <sz val="11"/>
        <rFont val="Times New Roman"/>
        <charset val="134"/>
      </rPr>
      <t xml:space="preserve">    </t>
    </r>
    <r>
      <rPr>
        <sz val="11"/>
        <rFont val="宋体"/>
        <charset val="134"/>
      </rPr>
      <t>边界联检</t>
    </r>
  </si>
  <si>
    <r>
      <rPr>
        <sz val="11"/>
        <rFont val="Times New Roman"/>
        <charset val="134"/>
      </rPr>
      <t xml:space="preserve">    </t>
    </r>
    <r>
      <rPr>
        <sz val="11"/>
        <rFont val="宋体"/>
        <charset val="134"/>
      </rPr>
      <t>边界界桩维护</t>
    </r>
  </si>
  <si>
    <r>
      <rPr>
        <sz val="11"/>
        <rFont val="Times New Roman"/>
        <charset val="134"/>
      </rPr>
      <t xml:space="preserve">    </t>
    </r>
    <r>
      <rPr>
        <sz val="11"/>
        <rFont val="宋体"/>
        <charset val="134"/>
      </rPr>
      <t>其他支出</t>
    </r>
  </si>
  <si>
    <r>
      <rPr>
        <b/>
        <sz val="11"/>
        <rFont val="Times New Roman"/>
        <charset val="134"/>
      </rPr>
      <t xml:space="preserve">  </t>
    </r>
    <r>
      <rPr>
        <b/>
        <sz val="11"/>
        <rFont val="宋体"/>
        <charset val="134"/>
      </rPr>
      <t>国际发展合作</t>
    </r>
  </si>
  <si>
    <r>
      <rPr>
        <sz val="11"/>
        <rFont val="Times New Roman"/>
        <charset val="134"/>
      </rPr>
      <t xml:space="preserve">    </t>
    </r>
    <r>
      <rPr>
        <sz val="11"/>
        <rFont val="宋体"/>
        <charset val="134"/>
      </rPr>
      <t>其他国际发展合作支出</t>
    </r>
  </si>
  <si>
    <r>
      <rPr>
        <b/>
        <sz val="11"/>
        <rFont val="Times New Roman"/>
        <charset val="134"/>
      </rPr>
      <t xml:space="preserve">  </t>
    </r>
    <r>
      <rPr>
        <b/>
        <sz val="11"/>
        <rFont val="宋体"/>
        <charset val="134"/>
      </rPr>
      <t>其他外交支出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</si>
  <si>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其他外交支出</t>
    </r>
    <r>
      <rPr>
        <sz val="11"/>
        <rFont val="Times New Roman"/>
        <charset val="134"/>
      </rPr>
      <t>(</t>
    </r>
    <r>
      <rPr>
        <sz val="11"/>
        <rFont val="宋体"/>
        <charset val="134"/>
      </rPr>
      <t>项</t>
    </r>
    <r>
      <rPr>
        <sz val="11"/>
        <rFont val="Times New Roman"/>
        <charset val="134"/>
      </rPr>
      <t>)</t>
    </r>
  </si>
  <si>
    <t>国防支出</t>
  </si>
  <si>
    <r>
      <rPr>
        <b/>
        <sz val="11"/>
        <rFont val="Times New Roman"/>
        <charset val="134"/>
      </rPr>
      <t xml:space="preserve">  </t>
    </r>
    <r>
      <rPr>
        <b/>
        <sz val="11"/>
        <rFont val="宋体"/>
        <charset val="134"/>
      </rPr>
      <t>现役部队</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</si>
  <si>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现役部队</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</si>
  <si>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国防科研事业</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</si>
  <si>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国防科研事业</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</si>
  <si>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专项工程</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</si>
  <si>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专项工程</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</si>
  <si>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国防动员</t>
    </r>
  </si>
  <si>
    <r>
      <rPr>
        <sz val="11"/>
        <rFont val="Times New Roman"/>
        <charset val="134"/>
      </rPr>
      <t xml:space="preserve">    </t>
    </r>
    <r>
      <rPr>
        <sz val="11"/>
        <rFont val="宋体"/>
        <charset val="134"/>
      </rPr>
      <t>兵役征集</t>
    </r>
  </si>
  <si>
    <r>
      <rPr>
        <sz val="11"/>
        <rFont val="Times New Roman"/>
        <charset val="134"/>
      </rPr>
      <t xml:space="preserve">    </t>
    </r>
    <r>
      <rPr>
        <sz val="11"/>
        <rFont val="宋体"/>
        <charset val="134"/>
      </rPr>
      <t>经济动员</t>
    </r>
  </si>
  <si>
    <r>
      <rPr>
        <sz val="11"/>
        <rFont val="Times New Roman"/>
        <charset val="134"/>
      </rPr>
      <t xml:space="preserve">    </t>
    </r>
    <r>
      <rPr>
        <sz val="11"/>
        <rFont val="宋体"/>
        <charset val="134"/>
      </rPr>
      <t>人民防空</t>
    </r>
  </si>
  <si>
    <r>
      <rPr>
        <sz val="11"/>
        <rFont val="Times New Roman"/>
        <charset val="134"/>
      </rPr>
      <t xml:space="preserve">    </t>
    </r>
    <r>
      <rPr>
        <sz val="11"/>
        <rFont val="宋体"/>
        <charset val="134"/>
      </rPr>
      <t>交通战备</t>
    </r>
  </si>
  <si>
    <r>
      <rPr>
        <sz val="11"/>
        <rFont val="Times New Roman"/>
        <charset val="134"/>
      </rPr>
      <t xml:space="preserve">    </t>
    </r>
    <r>
      <rPr>
        <sz val="11"/>
        <rFont val="宋体"/>
        <charset val="134"/>
      </rPr>
      <t>国防教育</t>
    </r>
  </si>
  <si>
    <r>
      <rPr>
        <sz val="11"/>
        <rFont val="Times New Roman"/>
        <charset val="134"/>
      </rPr>
      <t xml:space="preserve">    </t>
    </r>
    <r>
      <rPr>
        <sz val="11"/>
        <rFont val="宋体"/>
        <charset val="134"/>
      </rPr>
      <t>预备役部队</t>
    </r>
  </si>
  <si>
    <r>
      <rPr>
        <sz val="11"/>
        <rFont val="Times New Roman"/>
        <charset val="134"/>
      </rPr>
      <t xml:space="preserve">    </t>
    </r>
    <r>
      <rPr>
        <sz val="11"/>
        <rFont val="宋体"/>
        <charset val="134"/>
      </rPr>
      <t>民兵</t>
    </r>
  </si>
  <si>
    <r>
      <rPr>
        <sz val="11"/>
        <rFont val="Times New Roman"/>
        <charset val="134"/>
      </rPr>
      <t xml:space="preserve">    </t>
    </r>
    <r>
      <rPr>
        <sz val="11"/>
        <rFont val="宋体"/>
        <charset val="134"/>
      </rPr>
      <t>边海防</t>
    </r>
  </si>
  <si>
    <r>
      <rPr>
        <sz val="11"/>
        <rFont val="Times New Roman"/>
        <charset val="134"/>
      </rPr>
      <t xml:space="preserve">    </t>
    </r>
    <r>
      <rPr>
        <sz val="11"/>
        <rFont val="宋体"/>
        <charset val="134"/>
      </rPr>
      <t>其他国防动员支出</t>
    </r>
  </si>
  <si>
    <r>
      <rPr>
        <b/>
        <sz val="11"/>
        <rFont val="Times New Roman"/>
        <charset val="134"/>
      </rPr>
      <t xml:space="preserve">  </t>
    </r>
    <r>
      <rPr>
        <b/>
        <sz val="11"/>
        <rFont val="宋体"/>
        <charset val="134"/>
      </rPr>
      <t>其他国防支出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</si>
  <si>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其他国防支出</t>
    </r>
    <r>
      <rPr>
        <sz val="11"/>
        <rFont val="Times New Roman"/>
        <charset val="134"/>
      </rPr>
      <t>(</t>
    </r>
    <r>
      <rPr>
        <sz val="11"/>
        <rFont val="宋体"/>
        <charset val="134"/>
      </rPr>
      <t>项</t>
    </r>
    <r>
      <rPr>
        <sz val="11"/>
        <rFont val="Times New Roman"/>
        <charset val="134"/>
      </rPr>
      <t>)</t>
    </r>
  </si>
  <si>
    <t>公共安全支出</t>
  </si>
  <si>
    <r>
      <rPr>
        <b/>
        <sz val="11"/>
        <rFont val="Times New Roman"/>
        <charset val="134"/>
      </rPr>
      <t xml:space="preserve">  </t>
    </r>
    <r>
      <rPr>
        <b/>
        <sz val="11"/>
        <rFont val="宋体"/>
        <charset val="134"/>
      </rPr>
      <t>武装警察部队</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</si>
  <si>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武装警察部队</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</si>
  <si>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其他武装警察部队支出</t>
    </r>
  </si>
  <si>
    <r>
      <rPr>
        <b/>
        <sz val="11"/>
        <rFont val="Times New Roman"/>
        <charset val="134"/>
      </rPr>
      <t xml:space="preserve">  </t>
    </r>
    <r>
      <rPr>
        <b/>
        <sz val="11"/>
        <rFont val="宋体"/>
        <charset val="134"/>
      </rPr>
      <t>公安</t>
    </r>
  </si>
  <si>
    <r>
      <rPr>
        <sz val="11"/>
        <rFont val="Times New Roman"/>
        <charset val="134"/>
      </rPr>
      <t xml:space="preserve">    </t>
    </r>
    <r>
      <rPr>
        <sz val="11"/>
        <rFont val="宋体"/>
        <charset val="134"/>
      </rPr>
      <t>执法办案</t>
    </r>
  </si>
  <si>
    <r>
      <rPr>
        <sz val="11"/>
        <rFont val="Times New Roman"/>
        <charset val="134"/>
      </rPr>
      <t xml:space="preserve">    </t>
    </r>
    <r>
      <rPr>
        <sz val="11"/>
        <rFont val="宋体"/>
        <charset val="134"/>
      </rPr>
      <t>特别业务</t>
    </r>
  </si>
  <si>
    <r>
      <rPr>
        <sz val="11"/>
        <rFont val="Times New Roman"/>
        <charset val="134"/>
      </rPr>
      <t xml:space="preserve">    </t>
    </r>
    <r>
      <rPr>
        <sz val="11"/>
        <rFont val="宋体"/>
        <charset val="134"/>
      </rPr>
      <t>特勤业务</t>
    </r>
  </si>
  <si>
    <r>
      <rPr>
        <sz val="11"/>
        <rFont val="Times New Roman"/>
        <charset val="134"/>
      </rPr>
      <t xml:space="preserve">    </t>
    </r>
    <r>
      <rPr>
        <sz val="11"/>
        <rFont val="宋体"/>
        <charset val="134"/>
      </rPr>
      <t>移民事务</t>
    </r>
  </si>
  <si>
    <r>
      <rPr>
        <sz val="11"/>
        <rFont val="Times New Roman"/>
        <charset val="134"/>
      </rPr>
      <t xml:space="preserve">    </t>
    </r>
    <r>
      <rPr>
        <sz val="11"/>
        <rFont val="宋体"/>
        <charset val="134"/>
      </rPr>
      <t>其他公安支出</t>
    </r>
  </si>
  <si>
    <r>
      <rPr>
        <b/>
        <sz val="11"/>
        <rFont val="Times New Roman"/>
        <charset val="134"/>
      </rPr>
      <t xml:space="preserve">  </t>
    </r>
    <r>
      <rPr>
        <b/>
        <sz val="11"/>
        <rFont val="宋体"/>
        <charset val="134"/>
      </rPr>
      <t>国家安全</t>
    </r>
  </si>
  <si>
    <r>
      <rPr>
        <sz val="11"/>
        <rFont val="Times New Roman"/>
        <charset val="134"/>
      </rPr>
      <t xml:space="preserve">    </t>
    </r>
    <r>
      <rPr>
        <sz val="11"/>
        <rFont val="宋体"/>
        <charset val="134"/>
      </rPr>
      <t>安全业务</t>
    </r>
  </si>
  <si>
    <r>
      <rPr>
        <sz val="11"/>
        <rFont val="Times New Roman"/>
        <charset val="134"/>
      </rPr>
      <t xml:space="preserve">    </t>
    </r>
    <r>
      <rPr>
        <sz val="11"/>
        <rFont val="宋体"/>
        <charset val="134"/>
      </rPr>
      <t>其他国家安全支出</t>
    </r>
  </si>
  <si>
    <r>
      <rPr>
        <b/>
        <sz val="11"/>
        <rFont val="Times New Roman"/>
        <charset val="134"/>
      </rPr>
      <t xml:space="preserve">  </t>
    </r>
    <r>
      <rPr>
        <b/>
        <sz val="11"/>
        <rFont val="宋体"/>
        <charset val="134"/>
      </rPr>
      <t>检察</t>
    </r>
  </si>
  <si>
    <r>
      <rPr>
        <sz val="11"/>
        <rFont val="Times New Roman"/>
        <charset val="134"/>
      </rPr>
      <t xml:space="preserve">    “</t>
    </r>
    <r>
      <rPr>
        <sz val="11"/>
        <rFont val="宋体"/>
        <charset val="134"/>
      </rPr>
      <t>两房</t>
    </r>
    <r>
      <rPr>
        <sz val="11"/>
        <rFont val="Times New Roman"/>
        <charset val="134"/>
      </rPr>
      <t>”</t>
    </r>
    <r>
      <rPr>
        <sz val="11"/>
        <rFont val="宋体"/>
        <charset val="134"/>
      </rPr>
      <t>建设</t>
    </r>
  </si>
  <si>
    <r>
      <rPr>
        <sz val="11"/>
        <rFont val="Times New Roman"/>
        <charset val="134"/>
      </rPr>
      <t xml:space="preserve">    </t>
    </r>
    <r>
      <rPr>
        <sz val="11"/>
        <rFont val="宋体"/>
        <charset val="134"/>
      </rPr>
      <t>检察监督</t>
    </r>
  </si>
  <si>
    <r>
      <rPr>
        <sz val="11"/>
        <rFont val="Times New Roman"/>
        <charset val="134"/>
      </rPr>
      <t xml:space="preserve">    </t>
    </r>
    <r>
      <rPr>
        <sz val="11"/>
        <rFont val="宋体"/>
        <charset val="134"/>
      </rPr>
      <t>其他检察支出</t>
    </r>
  </si>
  <si>
    <r>
      <rPr>
        <b/>
        <sz val="11"/>
        <rFont val="Times New Roman"/>
        <charset val="134"/>
      </rPr>
      <t xml:space="preserve">  </t>
    </r>
    <r>
      <rPr>
        <b/>
        <sz val="11"/>
        <rFont val="宋体"/>
        <charset val="134"/>
      </rPr>
      <t>法院</t>
    </r>
  </si>
  <si>
    <r>
      <rPr>
        <sz val="11"/>
        <rFont val="Times New Roman"/>
        <charset val="134"/>
      </rPr>
      <t xml:space="preserve">    </t>
    </r>
    <r>
      <rPr>
        <sz val="11"/>
        <rFont val="宋体"/>
        <charset val="134"/>
      </rPr>
      <t>案件审判</t>
    </r>
  </si>
  <si>
    <r>
      <rPr>
        <sz val="11"/>
        <rFont val="Times New Roman"/>
        <charset val="134"/>
      </rPr>
      <t xml:space="preserve">    </t>
    </r>
    <r>
      <rPr>
        <sz val="11"/>
        <rFont val="宋体"/>
        <charset val="134"/>
      </rPr>
      <t>案件执行</t>
    </r>
  </si>
  <si>
    <r>
      <rPr>
        <sz val="11"/>
        <rFont val="Times New Roman"/>
        <charset val="134"/>
      </rPr>
      <t xml:space="preserve">    “</t>
    </r>
    <r>
      <rPr>
        <sz val="11"/>
        <rFont val="宋体"/>
        <charset val="134"/>
      </rPr>
      <t>两庭</t>
    </r>
    <r>
      <rPr>
        <sz val="11"/>
        <rFont val="Times New Roman"/>
        <charset val="134"/>
      </rPr>
      <t>”</t>
    </r>
    <r>
      <rPr>
        <sz val="11"/>
        <rFont val="宋体"/>
        <charset val="134"/>
      </rPr>
      <t>建设</t>
    </r>
  </si>
  <si>
    <r>
      <rPr>
        <sz val="11"/>
        <rFont val="Times New Roman"/>
        <charset val="134"/>
      </rPr>
      <t xml:space="preserve">    </t>
    </r>
    <r>
      <rPr>
        <sz val="11"/>
        <rFont val="宋体"/>
        <charset val="134"/>
      </rPr>
      <t>其他法院支出</t>
    </r>
  </si>
  <si>
    <r>
      <rPr>
        <b/>
        <sz val="11"/>
        <rFont val="Times New Roman"/>
        <charset val="134"/>
      </rPr>
      <t xml:space="preserve">  </t>
    </r>
    <r>
      <rPr>
        <b/>
        <sz val="11"/>
        <rFont val="宋体"/>
        <charset val="134"/>
      </rPr>
      <t>司法</t>
    </r>
  </si>
  <si>
    <r>
      <rPr>
        <sz val="11"/>
        <rFont val="Times New Roman"/>
        <charset val="134"/>
      </rPr>
      <t xml:space="preserve">    </t>
    </r>
    <r>
      <rPr>
        <sz val="11"/>
        <rFont val="宋体"/>
        <charset val="134"/>
      </rPr>
      <t>基层司法业务</t>
    </r>
  </si>
  <si>
    <r>
      <rPr>
        <sz val="11"/>
        <rFont val="Times New Roman"/>
        <charset val="134"/>
      </rPr>
      <t xml:space="preserve">    </t>
    </r>
    <r>
      <rPr>
        <sz val="11"/>
        <rFont val="宋体"/>
        <charset val="134"/>
      </rPr>
      <t>普法宣传</t>
    </r>
  </si>
  <si>
    <r>
      <rPr>
        <sz val="11"/>
        <rFont val="Times New Roman"/>
        <charset val="134"/>
      </rPr>
      <t xml:space="preserve">    </t>
    </r>
    <r>
      <rPr>
        <sz val="11"/>
        <rFont val="宋体"/>
        <charset val="134"/>
      </rPr>
      <t>律师公证管理</t>
    </r>
  </si>
  <si>
    <r>
      <rPr>
        <sz val="11"/>
        <rFont val="Times New Roman"/>
        <charset val="134"/>
      </rPr>
      <t xml:space="preserve">    </t>
    </r>
    <r>
      <rPr>
        <sz val="11"/>
        <rFont val="宋体"/>
        <charset val="134"/>
      </rPr>
      <t>法律援助</t>
    </r>
  </si>
  <si>
    <r>
      <rPr>
        <sz val="11"/>
        <rFont val="Times New Roman"/>
        <charset val="134"/>
      </rPr>
      <t xml:space="preserve">    </t>
    </r>
    <r>
      <rPr>
        <sz val="11"/>
        <rFont val="宋体"/>
        <charset val="134"/>
      </rPr>
      <t>国家统一法律职业资格考试</t>
    </r>
  </si>
  <si>
    <r>
      <rPr>
        <sz val="11"/>
        <rFont val="Times New Roman"/>
        <charset val="134"/>
      </rPr>
      <t xml:space="preserve">    </t>
    </r>
    <r>
      <rPr>
        <sz val="11"/>
        <rFont val="宋体"/>
        <charset val="134"/>
      </rPr>
      <t>仲裁</t>
    </r>
  </si>
  <si>
    <r>
      <rPr>
        <sz val="11"/>
        <rFont val="Times New Roman"/>
        <charset val="134"/>
      </rPr>
      <t xml:space="preserve">    </t>
    </r>
    <r>
      <rPr>
        <sz val="11"/>
        <rFont val="宋体"/>
        <charset val="134"/>
      </rPr>
      <t>社区矫正</t>
    </r>
  </si>
  <si>
    <r>
      <rPr>
        <sz val="11"/>
        <rFont val="Times New Roman"/>
        <charset val="134"/>
      </rPr>
      <t xml:space="preserve">    </t>
    </r>
    <r>
      <rPr>
        <sz val="11"/>
        <rFont val="宋体"/>
        <charset val="134"/>
      </rPr>
      <t>司法鉴定</t>
    </r>
  </si>
  <si>
    <r>
      <rPr>
        <sz val="11"/>
        <rFont val="Times New Roman"/>
        <charset val="134"/>
      </rPr>
      <t xml:space="preserve">    </t>
    </r>
    <r>
      <rPr>
        <sz val="11"/>
        <rFont val="宋体"/>
        <charset val="134"/>
      </rPr>
      <t>法制建设</t>
    </r>
  </si>
  <si>
    <r>
      <rPr>
        <sz val="11"/>
        <rFont val="Times New Roman"/>
        <charset val="134"/>
      </rPr>
      <t xml:space="preserve">    </t>
    </r>
    <r>
      <rPr>
        <sz val="11"/>
        <rFont val="宋体"/>
        <charset val="134"/>
      </rPr>
      <t>其他司法支出</t>
    </r>
  </si>
  <si>
    <r>
      <rPr>
        <b/>
        <sz val="11"/>
        <rFont val="Times New Roman"/>
        <charset val="134"/>
      </rPr>
      <t xml:space="preserve">  </t>
    </r>
    <r>
      <rPr>
        <b/>
        <sz val="11"/>
        <rFont val="宋体"/>
        <charset val="134"/>
      </rPr>
      <t>监狱</t>
    </r>
  </si>
  <si>
    <r>
      <rPr>
        <sz val="11"/>
        <rFont val="Times New Roman"/>
        <charset val="134"/>
      </rPr>
      <t xml:space="preserve">    </t>
    </r>
    <r>
      <rPr>
        <sz val="11"/>
        <rFont val="宋体"/>
        <charset val="134"/>
      </rPr>
      <t>犯人生活</t>
    </r>
  </si>
  <si>
    <r>
      <rPr>
        <sz val="11"/>
        <rFont val="Times New Roman"/>
        <charset val="134"/>
      </rPr>
      <t xml:space="preserve">    </t>
    </r>
    <r>
      <rPr>
        <sz val="11"/>
        <rFont val="宋体"/>
        <charset val="134"/>
      </rPr>
      <t>犯人改造</t>
    </r>
  </si>
  <si>
    <r>
      <rPr>
        <sz val="11"/>
        <rFont val="Times New Roman"/>
        <charset val="134"/>
      </rPr>
      <t xml:space="preserve">    </t>
    </r>
    <r>
      <rPr>
        <sz val="11"/>
        <rFont val="宋体"/>
        <charset val="134"/>
      </rPr>
      <t>狱政设施建设</t>
    </r>
  </si>
  <si>
    <r>
      <rPr>
        <sz val="11"/>
        <rFont val="Times New Roman"/>
        <charset val="134"/>
      </rPr>
      <t xml:space="preserve">    </t>
    </r>
    <r>
      <rPr>
        <sz val="11"/>
        <rFont val="宋体"/>
        <charset val="134"/>
      </rPr>
      <t>其他监狱支出</t>
    </r>
  </si>
  <si>
    <r>
      <rPr>
        <b/>
        <sz val="11"/>
        <rFont val="Times New Roman"/>
        <charset val="134"/>
      </rPr>
      <t xml:space="preserve">  </t>
    </r>
    <r>
      <rPr>
        <b/>
        <sz val="11"/>
        <rFont val="宋体"/>
        <charset val="134"/>
      </rPr>
      <t>强制隔离戒毒</t>
    </r>
  </si>
  <si>
    <r>
      <rPr>
        <sz val="11"/>
        <rFont val="Times New Roman"/>
        <charset val="134"/>
      </rPr>
      <t xml:space="preserve">    </t>
    </r>
    <r>
      <rPr>
        <sz val="11"/>
        <rFont val="宋体"/>
        <charset val="134"/>
      </rPr>
      <t>强制隔离戒毒人员生活</t>
    </r>
  </si>
  <si>
    <r>
      <rPr>
        <sz val="11"/>
        <rFont val="Times New Roman"/>
        <charset val="134"/>
      </rPr>
      <t xml:space="preserve">    </t>
    </r>
    <r>
      <rPr>
        <sz val="11"/>
        <rFont val="宋体"/>
        <charset val="134"/>
      </rPr>
      <t>强制隔离戒毒人员教育</t>
    </r>
  </si>
  <si>
    <r>
      <rPr>
        <sz val="11"/>
        <rFont val="Times New Roman"/>
        <charset val="134"/>
      </rPr>
      <t xml:space="preserve">    </t>
    </r>
    <r>
      <rPr>
        <sz val="11"/>
        <rFont val="宋体"/>
        <charset val="134"/>
      </rPr>
      <t>所政设施建设</t>
    </r>
  </si>
  <si>
    <r>
      <rPr>
        <sz val="11"/>
        <rFont val="Times New Roman"/>
        <charset val="134"/>
      </rPr>
      <t xml:space="preserve">    </t>
    </r>
    <r>
      <rPr>
        <sz val="11"/>
        <rFont val="宋体"/>
        <charset val="134"/>
      </rPr>
      <t>其他强制隔离戒毒支出</t>
    </r>
  </si>
  <si>
    <r>
      <rPr>
        <b/>
        <sz val="11"/>
        <rFont val="Times New Roman"/>
        <charset val="134"/>
      </rPr>
      <t xml:space="preserve">  </t>
    </r>
    <r>
      <rPr>
        <b/>
        <sz val="11"/>
        <rFont val="宋体"/>
        <charset val="134"/>
      </rPr>
      <t>国家保密</t>
    </r>
  </si>
  <si>
    <r>
      <rPr>
        <sz val="11"/>
        <rFont val="Times New Roman"/>
        <charset val="134"/>
      </rPr>
      <t xml:space="preserve">    </t>
    </r>
    <r>
      <rPr>
        <sz val="11"/>
        <rFont val="宋体"/>
        <charset val="134"/>
      </rPr>
      <t>保密技术</t>
    </r>
  </si>
  <si>
    <r>
      <rPr>
        <sz val="11"/>
        <rFont val="Times New Roman"/>
        <charset val="134"/>
      </rPr>
      <t xml:space="preserve">    </t>
    </r>
    <r>
      <rPr>
        <sz val="11"/>
        <rFont val="宋体"/>
        <charset val="134"/>
      </rPr>
      <t>保密管理</t>
    </r>
  </si>
  <si>
    <r>
      <rPr>
        <sz val="11"/>
        <rFont val="Times New Roman"/>
        <charset val="134"/>
      </rPr>
      <t xml:space="preserve">    </t>
    </r>
    <r>
      <rPr>
        <sz val="11"/>
        <rFont val="宋体"/>
        <charset val="134"/>
      </rPr>
      <t>其他国家保密支出</t>
    </r>
  </si>
  <si>
    <r>
      <rPr>
        <b/>
        <sz val="11"/>
        <rFont val="Times New Roman"/>
        <charset val="134"/>
      </rPr>
      <t xml:space="preserve">  </t>
    </r>
    <r>
      <rPr>
        <b/>
        <sz val="11"/>
        <rFont val="宋体"/>
        <charset val="134"/>
      </rPr>
      <t>缉私警察</t>
    </r>
  </si>
  <si>
    <r>
      <rPr>
        <sz val="11"/>
        <rFont val="Times New Roman"/>
        <charset val="134"/>
      </rPr>
      <t xml:space="preserve">    </t>
    </r>
    <r>
      <rPr>
        <sz val="11"/>
        <rFont val="宋体"/>
        <charset val="134"/>
      </rPr>
      <t>缉私业务</t>
    </r>
  </si>
  <si>
    <r>
      <rPr>
        <sz val="11"/>
        <rFont val="Times New Roman"/>
        <charset val="134"/>
      </rPr>
      <t xml:space="preserve">    </t>
    </r>
    <r>
      <rPr>
        <sz val="11"/>
        <rFont val="宋体"/>
        <charset val="134"/>
      </rPr>
      <t>其他缉私警察支出</t>
    </r>
  </si>
  <si>
    <r>
      <rPr>
        <b/>
        <sz val="11"/>
        <rFont val="Times New Roman"/>
        <charset val="134"/>
      </rPr>
      <t xml:space="preserve">  </t>
    </r>
    <r>
      <rPr>
        <b/>
        <sz val="11"/>
        <rFont val="宋体"/>
        <charset val="134"/>
      </rPr>
      <t>其他公共安全支出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</si>
  <si>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其他公共安全支出</t>
    </r>
    <r>
      <rPr>
        <sz val="11"/>
        <rFont val="Times New Roman"/>
        <charset val="134"/>
      </rPr>
      <t>(</t>
    </r>
    <r>
      <rPr>
        <sz val="11"/>
        <rFont val="宋体"/>
        <charset val="134"/>
      </rPr>
      <t>项</t>
    </r>
    <r>
      <rPr>
        <sz val="11"/>
        <rFont val="Times New Roman"/>
        <charset val="134"/>
      </rPr>
      <t>)</t>
    </r>
  </si>
  <si>
    <t>教育支出</t>
  </si>
  <si>
    <r>
      <rPr>
        <b/>
        <sz val="11"/>
        <rFont val="Times New Roman"/>
        <charset val="134"/>
      </rPr>
      <t xml:space="preserve">  </t>
    </r>
    <r>
      <rPr>
        <b/>
        <sz val="11"/>
        <rFont val="宋体"/>
        <charset val="134"/>
      </rPr>
      <t>教育管理事务</t>
    </r>
  </si>
  <si>
    <r>
      <rPr>
        <sz val="11"/>
        <rFont val="Times New Roman"/>
        <charset val="134"/>
      </rPr>
      <t xml:space="preserve">    </t>
    </r>
    <r>
      <rPr>
        <sz val="11"/>
        <rFont val="宋体"/>
        <charset val="134"/>
      </rPr>
      <t>其他教育管理事务支出</t>
    </r>
  </si>
  <si>
    <r>
      <rPr>
        <b/>
        <sz val="11"/>
        <rFont val="Times New Roman"/>
        <charset val="134"/>
      </rPr>
      <t xml:space="preserve">  </t>
    </r>
    <r>
      <rPr>
        <b/>
        <sz val="11"/>
        <rFont val="宋体"/>
        <charset val="134"/>
      </rPr>
      <t>普通教育</t>
    </r>
  </si>
  <si>
    <r>
      <rPr>
        <sz val="11"/>
        <rFont val="Times New Roman"/>
        <charset val="134"/>
      </rPr>
      <t xml:space="preserve">    </t>
    </r>
    <r>
      <rPr>
        <sz val="11"/>
        <rFont val="宋体"/>
        <charset val="134"/>
      </rPr>
      <t>学前教育</t>
    </r>
  </si>
  <si>
    <r>
      <rPr>
        <sz val="11"/>
        <rFont val="Times New Roman"/>
        <charset val="134"/>
      </rPr>
      <t xml:space="preserve">    </t>
    </r>
    <r>
      <rPr>
        <sz val="11"/>
        <rFont val="宋体"/>
        <charset val="134"/>
      </rPr>
      <t>小学教育</t>
    </r>
  </si>
  <si>
    <r>
      <rPr>
        <sz val="11"/>
        <rFont val="Times New Roman"/>
        <charset val="134"/>
      </rPr>
      <t xml:space="preserve">    </t>
    </r>
    <r>
      <rPr>
        <sz val="11"/>
        <rFont val="宋体"/>
        <charset val="134"/>
      </rPr>
      <t>初中教育</t>
    </r>
  </si>
  <si>
    <r>
      <rPr>
        <sz val="11"/>
        <rFont val="Times New Roman"/>
        <charset val="134"/>
      </rPr>
      <t xml:space="preserve">    </t>
    </r>
    <r>
      <rPr>
        <sz val="11"/>
        <rFont val="宋体"/>
        <charset val="134"/>
      </rPr>
      <t>高中教育</t>
    </r>
  </si>
  <si>
    <r>
      <rPr>
        <sz val="11"/>
        <rFont val="Times New Roman"/>
        <charset val="134"/>
      </rPr>
      <t xml:space="preserve">    </t>
    </r>
    <r>
      <rPr>
        <sz val="11"/>
        <rFont val="宋体"/>
        <charset val="134"/>
      </rPr>
      <t>高等教育</t>
    </r>
  </si>
  <si>
    <r>
      <rPr>
        <sz val="11"/>
        <rFont val="Times New Roman"/>
        <charset val="134"/>
      </rPr>
      <t xml:space="preserve">    </t>
    </r>
    <r>
      <rPr>
        <sz val="11"/>
        <rFont val="宋体"/>
        <charset val="134"/>
      </rPr>
      <t>化解农村义务教育债务支出</t>
    </r>
  </si>
  <si>
    <r>
      <rPr>
        <sz val="11"/>
        <rFont val="Times New Roman"/>
        <charset val="134"/>
      </rPr>
      <t xml:space="preserve">    </t>
    </r>
    <r>
      <rPr>
        <sz val="11"/>
        <rFont val="宋体"/>
        <charset val="134"/>
      </rPr>
      <t>化解普通高中债务支出</t>
    </r>
  </si>
  <si>
    <r>
      <rPr>
        <sz val="11"/>
        <rFont val="Times New Roman"/>
        <charset val="134"/>
      </rPr>
      <t xml:space="preserve">    </t>
    </r>
    <r>
      <rPr>
        <sz val="11"/>
        <rFont val="宋体"/>
        <charset val="134"/>
      </rPr>
      <t>其他普通教育支出</t>
    </r>
  </si>
  <si>
    <r>
      <rPr>
        <b/>
        <sz val="11"/>
        <rFont val="Times New Roman"/>
        <charset val="134"/>
      </rPr>
      <t xml:space="preserve">  </t>
    </r>
    <r>
      <rPr>
        <b/>
        <sz val="11"/>
        <rFont val="宋体"/>
        <charset val="134"/>
      </rPr>
      <t>职业教育</t>
    </r>
  </si>
  <si>
    <r>
      <rPr>
        <sz val="11"/>
        <rFont val="Times New Roman"/>
        <charset val="134"/>
      </rPr>
      <t xml:space="preserve">    </t>
    </r>
    <r>
      <rPr>
        <sz val="11"/>
        <rFont val="宋体"/>
        <charset val="134"/>
      </rPr>
      <t>初等职业教育</t>
    </r>
  </si>
  <si>
    <r>
      <rPr>
        <sz val="11"/>
        <rFont val="Times New Roman"/>
        <charset val="134"/>
      </rPr>
      <t xml:space="preserve">    </t>
    </r>
    <r>
      <rPr>
        <sz val="11"/>
        <rFont val="宋体"/>
        <charset val="134"/>
      </rPr>
      <t>中等职业教育</t>
    </r>
  </si>
  <si>
    <r>
      <rPr>
        <sz val="11"/>
        <rFont val="Times New Roman"/>
        <charset val="134"/>
      </rPr>
      <t xml:space="preserve">    </t>
    </r>
    <r>
      <rPr>
        <sz val="11"/>
        <rFont val="宋体"/>
        <charset val="134"/>
      </rPr>
      <t>技校教育</t>
    </r>
  </si>
  <si>
    <r>
      <rPr>
        <sz val="11"/>
        <rFont val="Times New Roman"/>
        <charset val="134"/>
      </rPr>
      <t xml:space="preserve">    </t>
    </r>
    <r>
      <rPr>
        <sz val="11"/>
        <rFont val="宋体"/>
        <charset val="134"/>
      </rPr>
      <t>高等职业教育</t>
    </r>
  </si>
  <si>
    <r>
      <rPr>
        <sz val="11"/>
        <rFont val="Times New Roman"/>
        <charset val="134"/>
      </rPr>
      <t xml:space="preserve">    </t>
    </r>
    <r>
      <rPr>
        <sz val="11"/>
        <rFont val="宋体"/>
        <charset val="134"/>
      </rPr>
      <t>其他职业教育支出</t>
    </r>
  </si>
  <si>
    <r>
      <rPr>
        <b/>
        <sz val="11"/>
        <rFont val="Times New Roman"/>
        <charset val="134"/>
      </rPr>
      <t xml:space="preserve">  </t>
    </r>
    <r>
      <rPr>
        <b/>
        <sz val="11"/>
        <rFont val="宋体"/>
        <charset val="134"/>
      </rPr>
      <t>成人教育</t>
    </r>
  </si>
  <si>
    <r>
      <rPr>
        <sz val="11"/>
        <rFont val="Times New Roman"/>
        <charset val="134"/>
      </rPr>
      <t xml:space="preserve">    </t>
    </r>
    <r>
      <rPr>
        <sz val="11"/>
        <rFont val="宋体"/>
        <charset val="134"/>
      </rPr>
      <t>成人初等教育</t>
    </r>
  </si>
  <si>
    <r>
      <rPr>
        <sz val="11"/>
        <rFont val="Times New Roman"/>
        <charset val="134"/>
      </rPr>
      <t xml:space="preserve">    </t>
    </r>
    <r>
      <rPr>
        <sz val="11"/>
        <rFont val="宋体"/>
        <charset val="134"/>
      </rPr>
      <t>成人中等教育</t>
    </r>
  </si>
  <si>
    <r>
      <rPr>
        <sz val="11"/>
        <rFont val="Times New Roman"/>
        <charset val="134"/>
      </rPr>
      <t xml:space="preserve">    </t>
    </r>
    <r>
      <rPr>
        <sz val="11"/>
        <rFont val="宋体"/>
        <charset val="134"/>
      </rPr>
      <t>成人高等教育</t>
    </r>
  </si>
  <si>
    <r>
      <rPr>
        <sz val="11"/>
        <rFont val="Times New Roman"/>
        <charset val="134"/>
      </rPr>
      <t xml:space="preserve">    </t>
    </r>
    <r>
      <rPr>
        <sz val="11"/>
        <rFont val="宋体"/>
        <charset val="134"/>
      </rPr>
      <t>成人广播电视教育</t>
    </r>
  </si>
  <si>
    <r>
      <rPr>
        <sz val="11"/>
        <rFont val="Times New Roman"/>
        <charset val="134"/>
      </rPr>
      <t xml:space="preserve">    </t>
    </r>
    <r>
      <rPr>
        <sz val="11"/>
        <rFont val="宋体"/>
        <charset val="134"/>
      </rPr>
      <t>其他成人教育支出</t>
    </r>
  </si>
  <si>
    <r>
      <rPr>
        <b/>
        <sz val="11"/>
        <rFont val="Times New Roman"/>
        <charset val="134"/>
      </rPr>
      <t xml:space="preserve">  </t>
    </r>
    <r>
      <rPr>
        <b/>
        <sz val="11"/>
        <rFont val="宋体"/>
        <charset val="134"/>
      </rPr>
      <t>广播电视教育</t>
    </r>
  </si>
  <si>
    <r>
      <rPr>
        <sz val="11"/>
        <rFont val="Times New Roman"/>
        <charset val="134"/>
      </rPr>
      <t xml:space="preserve">    </t>
    </r>
    <r>
      <rPr>
        <sz val="11"/>
        <rFont val="宋体"/>
        <charset val="134"/>
      </rPr>
      <t>广播电视学校</t>
    </r>
  </si>
  <si>
    <r>
      <rPr>
        <sz val="11"/>
        <rFont val="Times New Roman"/>
        <charset val="134"/>
      </rPr>
      <t xml:space="preserve">    </t>
    </r>
    <r>
      <rPr>
        <sz val="11"/>
        <rFont val="宋体"/>
        <charset val="134"/>
      </rPr>
      <t>教育电视台</t>
    </r>
  </si>
  <si>
    <r>
      <rPr>
        <sz val="11"/>
        <rFont val="Times New Roman"/>
        <charset val="134"/>
      </rPr>
      <t xml:space="preserve">    </t>
    </r>
    <r>
      <rPr>
        <sz val="11"/>
        <rFont val="宋体"/>
        <charset val="134"/>
      </rPr>
      <t>其他广播电视教育支出</t>
    </r>
  </si>
  <si>
    <r>
      <rPr>
        <b/>
        <sz val="11"/>
        <rFont val="Times New Roman"/>
        <charset val="134"/>
      </rPr>
      <t xml:space="preserve">  </t>
    </r>
    <r>
      <rPr>
        <b/>
        <sz val="11"/>
        <rFont val="宋体"/>
        <charset val="134"/>
      </rPr>
      <t>留学教育</t>
    </r>
  </si>
  <si>
    <r>
      <rPr>
        <sz val="11"/>
        <rFont val="Times New Roman"/>
        <charset val="134"/>
      </rPr>
      <t xml:space="preserve">    </t>
    </r>
    <r>
      <rPr>
        <sz val="11"/>
        <rFont val="宋体"/>
        <charset val="134"/>
      </rPr>
      <t>出国留学教育</t>
    </r>
  </si>
  <si>
    <r>
      <rPr>
        <sz val="11"/>
        <rFont val="Times New Roman"/>
        <charset val="134"/>
      </rPr>
      <t xml:space="preserve">    </t>
    </r>
    <r>
      <rPr>
        <sz val="11"/>
        <rFont val="宋体"/>
        <charset val="134"/>
      </rPr>
      <t>来华留学教育</t>
    </r>
  </si>
  <si>
    <r>
      <rPr>
        <sz val="11"/>
        <rFont val="Times New Roman"/>
        <charset val="134"/>
      </rPr>
      <t xml:space="preserve">    </t>
    </r>
    <r>
      <rPr>
        <sz val="11"/>
        <rFont val="宋体"/>
        <charset val="134"/>
      </rPr>
      <t>其他留学教育支出</t>
    </r>
  </si>
  <si>
    <r>
      <rPr>
        <b/>
        <sz val="11"/>
        <rFont val="Times New Roman"/>
        <charset val="134"/>
      </rPr>
      <t xml:space="preserve">  </t>
    </r>
    <r>
      <rPr>
        <b/>
        <sz val="11"/>
        <rFont val="宋体"/>
        <charset val="134"/>
      </rPr>
      <t>特殊教育</t>
    </r>
  </si>
  <si>
    <r>
      <rPr>
        <sz val="11"/>
        <rFont val="Times New Roman"/>
        <charset val="134"/>
      </rPr>
      <t xml:space="preserve">    </t>
    </r>
    <r>
      <rPr>
        <sz val="11"/>
        <rFont val="宋体"/>
        <charset val="134"/>
      </rPr>
      <t>特殊学校教育</t>
    </r>
  </si>
  <si>
    <r>
      <rPr>
        <sz val="11"/>
        <rFont val="Times New Roman"/>
        <charset val="134"/>
      </rPr>
      <t xml:space="preserve">    </t>
    </r>
    <r>
      <rPr>
        <sz val="11"/>
        <rFont val="宋体"/>
        <charset val="134"/>
      </rPr>
      <t>工读学校教育</t>
    </r>
  </si>
  <si>
    <r>
      <rPr>
        <sz val="11"/>
        <rFont val="Times New Roman"/>
        <charset val="134"/>
      </rPr>
      <t xml:space="preserve">    </t>
    </r>
    <r>
      <rPr>
        <sz val="11"/>
        <rFont val="宋体"/>
        <charset val="134"/>
      </rPr>
      <t>其他特殊教育支出</t>
    </r>
  </si>
  <si>
    <r>
      <rPr>
        <b/>
        <sz val="11"/>
        <rFont val="Times New Roman"/>
        <charset val="134"/>
      </rPr>
      <t xml:space="preserve">  </t>
    </r>
    <r>
      <rPr>
        <b/>
        <sz val="11"/>
        <rFont val="宋体"/>
        <charset val="134"/>
      </rPr>
      <t>进修及培训</t>
    </r>
  </si>
  <si>
    <r>
      <rPr>
        <sz val="11"/>
        <rFont val="Times New Roman"/>
        <charset val="134"/>
      </rPr>
      <t xml:space="preserve">    </t>
    </r>
    <r>
      <rPr>
        <sz val="11"/>
        <rFont val="宋体"/>
        <charset val="134"/>
      </rPr>
      <t>教师进修</t>
    </r>
  </si>
  <si>
    <r>
      <rPr>
        <sz val="11"/>
        <rFont val="Times New Roman"/>
        <charset val="134"/>
      </rPr>
      <t xml:space="preserve">    </t>
    </r>
    <r>
      <rPr>
        <sz val="11"/>
        <rFont val="宋体"/>
        <charset val="134"/>
      </rPr>
      <t>干部教育</t>
    </r>
  </si>
  <si>
    <r>
      <rPr>
        <sz val="11"/>
        <rFont val="Times New Roman"/>
        <charset val="134"/>
      </rPr>
      <t xml:space="preserve">    </t>
    </r>
    <r>
      <rPr>
        <sz val="11"/>
        <rFont val="宋体"/>
        <charset val="134"/>
      </rPr>
      <t>培训支出</t>
    </r>
  </si>
  <si>
    <r>
      <rPr>
        <sz val="11"/>
        <rFont val="Times New Roman"/>
        <charset val="134"/>
      </rPr>
      <t xml:space="preserve">    </t>
    </r>
    <r>
      <rPr>
        <sz val="11"/>
        <rFont val="宋体"/>
        <charset val="134"/>
      </rPr>
      <t>退役士兵能力提升</t>
    </r>
  </si>
  <si>
    <r>
      <rPr>
        <sz val="11"/>
        <rFont val="Times New Roman"/>
        <charset val="134"/>
      </rPr>
      <t xml:space="preserve">    </t>
    </r>
    <r>
      <rPr>
        <sz val="11"/>
        <rFont val="宋体"/>
        <charset val="134"/>
      </rPr>
      <t>其他进修及培训</t>
    </r>
  </si>
  <si>
    <r>
      <rPr>
        <b/>
        <sz val="11"/>
        <rFont val="Times New Roman"/>
        <charset val="134"/>
      </rPr>
      <t xml:space="preserve">  </t>
    </r>
    <r>
      <rPr>
        <b/>
        <sz val="11"/>
        <rFont val="宋体"/>
        <charset val="134"/>
      </rPr>
      <t>教育费附加安排的支出</t>
    </r>
  </si>
  <si>
    <r>
      <rPr>
        <sz val="11"/>
        <rFont val="Times New Roman"/>
        <charset val="134"/>
      </rPr>
      <t xml:space="preserve">    </t>
    </r>
    <r>
      <rPr>
        <sz val="11"/>
        <rFont val="宋体"/>
        <charset val="134"/>
      </rPr>
      <t>农村中小学校舍建设</t>
    </r>
  </si>
  <si>
    <r>
      <rPr>
        <sz val="11"/>
        <rFont val="Times New Roman"/>
        <charset val="134"/>
      </rPr>
      <t xml:space="preserve">    </t>
    </r>
    <r>
      <rPr>
        <sz val="11"/>
        <rFont val="宋体"/>
        <charset val="134"/>
      </rPr>
      <t>农村中小学教学设施</t>
    </r>
  </si>
  <si>
    <r>
      <rPr>
        <sz val="11"/>
        <rFont val="Times New Roman"/>
        <charset val="134"/>
      </rPr>
      <t xml:space="preserve">    </t>
    </r>
    <r>
      <rPr>
        <sz val="11"/>
        <rFont val="宋体"/>
        <charset val="134"/>
      </rPr>
      <t>城市中小学校舍建设</t>
    </r>
  </si>
  <si>
    <r>
      <rPr>
        <sz val="11"/>
        <rFont val="Times New Roman"/>
        <charset val="134"/>
      </rPr>
      <t xml:space="preserve">    </t>
    </r>
    <r>
      <rPr>
        <sz val="11"/>
        <rFont val="宋体"/>
        <charset val="134"/>
      </rPr>
      <t>城市中小学教学设施</t>
    </r>
  </si>
  <si>
    <r>
      <rPr>
        <sz val="11"/>
        <rFont val="Times New Roman"/>
        <charset val="134"/>
      </rPr>
      <t xml:space="preserve">    </t>
    </r>
    <r>
      <rPr>
        <sz val="11"/>
        <rFont val="宋体"/>
        <charset val="134"/>
      </rPr>
      <t>中等职业学校教学设施</t>
    </r>
  </si>
  <si>
    <r>
      <rPr>
        <sz val="11"/>
        <rFont val="Times New Roman"/>
        <charset val="134"/>
      </rPr>
      <t xml:space="preserve">    </t>
    </r>
    <r>
      <rPr>
        <sz val="11"/>
        <rFont val="宋体"/>
        <charset val="134"/>
      </rPr>
      <t>其他教育费附加安排的支出</t>
    </r>
  </si>
  <si>
    <r>
      <rPr>
        <b/>
        <sz val="11"/>
        <rFont val="Times New Roman"/>
        <charset val="134"/>
      </rPr>
      <t xml:space="preserve">  </t>
    </r>
    <r>
      <rPr>
        <b/>
        <sz val="11"/>
        <rFont val="宋体"/>
        <charset val="134"/>
      </rPr>
      <t>其他教育支出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</si>
  <si>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其他教育支出</t>
    </r>
    <r>
      <rPr>
        <sz val="11"/>
        <rFont val="Times New Roman"/>
        <charset val="134"/>
      </rPr>
      <t>(</t>
    </r>
    <r>
      <rPr>
        <sz val="11"/>
        <rFont val="宋体"/>
        <charset val="134"/>
      </rPr>
      <t>项</t>
    </r>
    <r>
      <rPr>
        <sz val="11"/>
        <rFont val="Times New Roman"/>
        <charset val="134"/>
      </rPr>
      <t>)</t>
    </r>
  </si>
  <si>
    <t>科学技术支出</t>
  </si>
  <si>
    <r>
      <rPr>
        <b/>
        <sz val="11"/>
        <rFont val="Times New Roman"/>
        <charset val="134"/>
      </rPr>
      <t xml:space="preserve">  </t>
    </r>
    <r>
      <rPr>
        <b/>
        <sz val="11"/>
        <rFont val="宋体"/>
        <charset val="134"/>
      </rPr>
      <t>科学技术管理事务</t>
    </r>
  </si>
  <si>
    <r>
      <rPr>
        <sz val="11"/>
        <rFont val="Times New Roman"/>
        <charset val="134"/>
      </rPr>
      <t xml:space="preserve">    </t>
    </r>
    <r>
      <rPr>
        <sz val="11"/>
        <rFont val="宋体"/>
        <charset val="134"/>
      </rPr>
      <t>其他科学技术管理事务支出</t>
    </r>
  </si>
  <si>
    <r>
      <rPr>
        <b/>
        <sz val="11"/>
        <rFont val="Times New Roman"/>
        <charset val="134"/>
      </rPr>
      <t xml:space="preserve">  </t>
    </r>
    <r>
      <rPr>
        <b/>
        <sz val="11"/>
        <rFont val="宋体"/>
        <charset val="134"/>
      </rPr>
      <t>基础研究</t>
    </r>
  </si>
  <si>
    <r>
      <rPr>
        <sz val="11"/>
        <rFont val="Times New Roman"/>
        <charset val="134"/>
      </rPr>
      <t xml:space="preserve">    </t>
    </r>
    <r>
      <rPr>
        <sz val="11"/>
        <rFont val="宋体"/>
        <charset val="134"/>
      </rPr>
      <t>机构运行</t>
    </r>
  </si>
  <si>
    <r>
      <rPr>
        <sz val="11"/>
        <rFont val="Times New Roman"/>
        <charset val="134"/>
      </rPr>
      <t xml:space="preserve">    </t>
    </r>
    <r>
      <rPr>
        <sz val="11"/>
        <rFont val="宋体"/>
        <charset val="134"/>
      </rPr>
      <t>自然科学基金</t>
    </r>
  </si>
  <si>
    <r>
      <rPr>
        <sz val="11"/>
        <rFont val="Times New Roman"/>
        <charset val="134"/>
      </rPr>
      <t xml:space="preserve">    </t>
    </r>
    <r>
      <rPr>
        <sz val="11"/>
        <rFont val="宋体"/>
        <charset val="134"/>
      </rPr>
      <t>重点实验室及相关设施</t>
    </r>
  </si>
  <si>
    <r>
      <rPr>
        <sz val="11"/>
        <rFont val="Times New Roman"/>
        <charset val="134"/>
      </rPr>
      <t xml:space="preserve">    </t>
    </r>
    <r>
      <rPr>
        <sz val="11"/>
        <rFont val="宋体"/>
        <charset val="134"/>
      </rPr>
      <t>重大科学工程</t>
    </r>
  </si>
  <si>
    <r>
      <rPr>
        <sz val="11"/>
        <rFont val="Times New Roman"/>
        <charset val="134"/>
      </rPr>
      <t xml:space="preserve">    </t>
    </r>
    <r>
      <rPr>
        <sz val="11"/>
        <rFont val="宋体"/>
        <charset val="134"/>
      </rPr>
      <t>专项基础科研</t>
    </r>
  </si>
  <si>
    <r>
      <rPr>
        <sz val="11"/>
        <rFont val="Times New Roman"/>
        <charset val="134"/>
      </rPr>
      <t xml:space="preserve">    </t>
    </r>
    <r>
      <rPr>
        <sz val="11"/>
        <rFont val="宋体"/>
        <charset val="134"/>
      </rPr>
      <t>专项技术基础</t>
    </r>
  </si>
  <si>
    <r>
      <rPr>
        <sz val="11"/>
        <rFont val="Times New Roman"/>
        <charset val="134"/>
      </rPr>
      <t xml:space="preserve">    </t>
    </r>
    <r>
      <rPr>
        <sz val="11"/>
        <rFont val="宋体"/>
        <charset val="134"/>
      </rPr>
      <t>其他基础研究支出</t>
    </r>
  </si>
  <si>
    <r>
      <rPr>
        <b/>
        <sz val="11"/>
        <rFont val="Times New Roman"/>
        <charset val="134"/>
      </rPr>
      <t xml:space="preserve">  </t>
    </r>
    <r>
      <rPr>
        <b/>
        <sz val="11"/>
        <rFont val="宋体"/>
        <charset val="134"/>
      </rPr>
      <t>应用研究</t>
    </r>
  </si>
  <si>
    <r>
      <rPr>
        <sz val="11"/>
        <rFont val="Times New Roman"/>
        <charset val="134"/>
      </rPr>
      <t xml:space="preserve">    </t>
    </r>
    <r>
      <rPr>
        <sz val="11"/>
        <rFont val="宋体"/>
        <charset val="134"/>
      </rPr>
      <t>社会公益研究</t>
    </r>
  </si>
  <si>
    <r>
      <rPr>
        <sz val="11"/>
        <rFont val="Times New Roman"/>
        <charset val="134"/>
      </rPr>
      <t xml:space="preserve">    </t>
    </r>
    <r>
      <rPr>
        <sz val="11"/>
        <rFont val="宋体"/>
        <charset val="134"/>
      </rPr>
      <t>高技术研究</t>
    </r>
  </si>
  <si>
    <r>
      <rPr>
        <sz val="11"/>
        <rFont val="Times New Roman"/>
        <charset val="134"/>
      </rPr>
      <t xml:space="preserve">    </t>
    </r>
    <r>
      <rPr>
        <sz val="11"/>
        <rFont val="宋体"/>
        <charset val="134"/>
      </rPr>
      <t>专项科研试制</t>
    </r>
  </si>
  <si>
    <r>
      <rPr>
        <sz val="11"/>
        <rFont val="Times New Roman"/>
        <charset val="134"/>
      </rPr>
      <t xml:space="preserve">    </t>
    </r>
    <r>
      <rPr>
        <sz val="11"/>
        <rFont val="宋体"/>
        <charset val="134"/>
      </rPr>
      <t>其他应用研究支出</t>
    </r>
  </si>
  <si>
    <r>
      <rPr>
        <b/>
        <sz val="11"/>
        <rFont val="Times New Roman"/>
        <charset val="134"/>
      </rPr>
      <t xml:space="preserve">  </t>
    </r>
    <r>
      <rPr>
        <b/>
        <sz val="11"/>
        <rFont val="宋体"/>
        <charset val="134"/>
      </rPr>
      <t>技术研究与开发</t>
    </r>
  </si>
  <si>
    <r>
      <rPr>
        <sz val="11"/>
        <rFont val="Times New Roman"/>
        <charset val="134"/>
      </rPr>
      <t xml:space="preserve">    </t>
    </r>
    <r>
      <rPr>
        <sz val="11"/>
        <rFont val="宋体"/>
        <charset val="134"/>
      </rPr>
      <t>科技成果转化与扩散</t>
    </r>
  </si>
  <si>
    <r>
      <rPr>
        <sz val="11"/>
        <rFont val="Times New Roman"/>
        <charset val="134"/>
      </rPr>
      <t xml:space="preserve">    </t>
    </r>
    <r>
      <rPr>
        <sz val="11"/>
        <rFont val="宋体"/>
        <charset val="134"/>
      </rPr>
      <t>其他技术研究与开发支出</t>
    </r>
  </si>
  <si>
    <r>
      <rPr>
        <b/>
        <sz val="11"/>
        <rFont val="Times New Roman"/>
        <charset val="134"/>
      </rPr>
      <t xml:space="preserve">  </t>
    </r>
    <r>
      <rPr>
        <b/>
        <sz val="11"/>
        <rFont val="宋体"/>
        <charset val="134"/>
      </rPr>
      <t>科技条件与服务</t>
    </r>
  </si>
  <si>
    <r>
      <rPr>
        <sz val="11"/>
        <rFont val="Times New Roman"/>
        <charset val="134"/>
      </rPr>
      <t xml:space="preserve">    </t>
    </r>
    <r>
      <rPr>
        <sz val="11"/>
        <rFont val="宋体"/>
        <charset val="134"/>
      </rPr>
      <t>技术创新服务体系</t>
    </r>
  </si>
  <si>
    <r>
      <rPr>
        <sz val="11"/>
        <rFont val="Times New Roman"/>
        <charset val="134"/>
      </rPr>
      <t xml:space="preserve">    </t>
    </r>
    <r>
      <rPr>
        <sz val="11"/>
        <rFont val="宋体"/>
        <charset val="134"/>
      </rPr>
      <t>科技条件专项</t>
    </r>
  </si>
  <si>
    <r>
      <rPr>
        <sz val="11"/>
        <rFont val="Times New Roman"/>
        <charset val="134"/>
      </rPr>
      <t xml:space="preserve">    </t>
    </r>
    <r>
      <rPr>
        <sz val="11"/>
        <rFont val="宋体"/>
        <charset val="134"/>
      </rPr>
      <t>其他科技条件与服务支出</t>
    </r>
  </si>
  <si>
    <r>
      <rPr>
        <b/>
        <sz val="11"/>
        <rFont val="Times New Roman"/>
        <charset val="134"/>
      </rPr>
      <t xml:space="preserve">  </t>
    </r>
    <r>
      <rPr>
        <b/>
        <sz val="11"/>
        <rFont val="宋体"/>
        <charset val="134"/>
      </rPr>
      <t>社会科学</t>
    </r>
  </si>
  <si>
    <r>
      <rPr>
        <sz val="11"/>
        <rFont val="Times New Roman"/>
        <charset val="134"/>
      </rPr>
      <t xml:space="preserve">    </t>
    </r>
    <r>
      <rPr>
        <sz val="11"/>
        <rFont val="宋体"/>
        <charset val="134"/>
      </rPr>
      <t>社会科学研究机构</t>
    </r>
  </si>
  <si>
    <r>
      <rPr>
        <sz val="11"/>
        <rFont val="Times New Roman"/>
        <charset val="134"/>
      </rPr>
      <t xml:space="preserve">    </t>
    </r>
    <r>
      <rPr>
        <sz val="11"/>
        <rFont val="宋体"/>
        <charset val="134"/>
      </rPr>
      <t>社会科学研究</t>
    </r>
  </si>
  <si>
    <r>
      <rPr>
        <sz val="11"/>
        <rFont val="Times New Roman"/>
        <charset val="134"/>
      </rPr>
      <t xml:space="preserve">    </t>
    </r>
    <r>
      <rPr>
        <sz val="11"/>
        <rFont val="宋体"/>
        <charset val="134"/>
      </rPr>
      <t>社科基金支出</t>
    </r>
  </si>
  <si>
    <r>
      <rPr>
        <sz val="11"/>
        <rFont val="Times New Roman"/>
        <charset val="134"/>
      </rPr>
      <t xml:space="preserve">    </t>
    </r>
    <r>
      <rPr>
        <sz val="11"/>
        <rFont val="宋体"/>
        <charset val="134"/>
      </rPr>
      <t>其他社会科学支出</t>
    </r>
  </si>
  <si>
    <r>
      <rPr>
        <b/>
        <sz val="11"/>
        <rFont val="Times New Roman"/>
        <charset val="134"/>
      </rPr>
      <t xml:space="preserve">  </t>
    </r>
    <r>
      <rPr>
        <b/>
        <sz val="11"/>
        <rFont val="宋体"/>
        <charset val="134"/>
      </rPr>
      <t>科学技术普及</t>
    </r>
  </si>
  <si>
    <r>
      <rPr>
        <sz val="11"/>
        <rFont val="Times New Roman"/>
        <charset val="134"/>
      </rPr>
      <t xml:space="preserve">    </t>
    </r>
    <r>
      <rPr>
        <sz val="11"/>
        <rFont val="宋体"/>
        <charset val="134"/>
      </rPr>
      <t>科普活动</t>
    </r>
  </si>
  <si>
    <r>
      <rPr>
        <sz val="11"/>
        <rFont val="Times New Roman"/>
        <charset val="134"/>
      </rPr>
      <t xml:space="preserve">    </t>
    </r>
    <r>
      <rPr>
        <sz val="11"/>
        <rFont val="宋体"/>
        <charset val="134"/>
      </rPr>
      <t>青少年科技活动</t>
    </r>
  </si>
  <si>
    <r>
      <rPr>
        <sz val="11"/>
        <rFont val="Times New Roman"/>
        <charset val="134"/>
      </rPr>
      <t xml:space="preserve">    </t>
    </r>
    <r>
      <rPr>
        <sz val="11"/>
        <rFont val="宋体"/>
        <charset val="134"/>
      </rPr>
      <t>学术交流活动</t>
    </r>
  </si>
  <si>
    <r>
      <rPr>
        <sz val="11"/>
        <rFont val="Times New Roman"/>
        <charset val="134"/>
      </rPr>
      <t xml:space="preserve">    </t>
    </r>
    <r>
      <rPr>
        <sz val="11"/>
        <rFont val="宋体"/>
        <charset val="134"/>
      </rPr>
      <t>科技馆站</t>
    </r>
  </si>
  <si>
    <r>
      <rPr>
        <sz val="11"/>
        <rFont val="Times New Roman"/>
        <charset val="134"/>
      </rPr>
      <t xml:space="preserve">    </t>
    </r>
    <r>
      <rPr>
        <sz val="11"/>
        <rFont val="宋体"/>
        <charset val="134"/>
      </rPr>
      <t>其他科学技术普及支出</t>
    </r>
  </si>
  <si>
    <r>
      <rPr>
        <b/>
        <sz val="11"/>
        <rFont val="Times New Roman"/>
        <charset val="134"/>
      </rPr>
      <t xml:space="preserve">  </t>
    </r>
    <r>
      <rPr>
        <b/>
        <sz val="11"/>
        <rFont val="宋体"/>
        <charset val="134"/>
      </rPr>
      <t>科技交流与合作</t>
    </r>
  </si>
  <si>
    <r>
      <rPr>
        <sz val="11"/>
        <rFont val="Times New Roman"/>
        <charset val="134"/>
      </rPr>
      <t xml:space="preserve">    </t>
    </r>
    <r>
      <rPr>
        <sz val="11"/>
        <rFont val="宋体"/>
        <charset val="134"/>
      </rPr>
      <t>国际交流与合作</t>
    </r>
  </si>
  <si>
    <r>
      <rPr>
        <sz val="11"/>
        <rFont val="Times New Roman"/>
        <charset val="134"/>
      </rPr>
      <t xml:space="preserve">    </t>
    </r>
    <r>
      <rPr>
        <sz val="11"/>
        <rFont val="宋体"/>
        <charset val="134"/>
      </rPr>
      <t>重大科技合作项目</t>
    </r>
  </si>
  <si>
    <r>
      <rPr>
        <sz val="11"/>
        <rFont val="Times New Roman"/>
        <charset val="134"/>
      </rPr>
      <t xml:space="preserve">    </t>
    </r>
    <r>
      <rPr>
        <sz val="11"/>
        <rFont val="宋体"/>
        <charset val="134"/>
      </rPr>
      <t>其他科技交流与合作支出</t>
    </r>
  </si>
  <si>
    <r>
      <rPr>
        <b/>
        <sz val="11"/>
        <rFont val="Times New Roman"/>
        <charset val="134"/>
      </rPr>
      <t xml:space="preserve">  </t>
    </r>
    <r>
      <rPr>
        <b/>
        <sz val="11"/>
        <rFont val="宋体"/>
        <charset val="134"/>
      </rPr>
      <t>科技重大项目</t>
    </r>
  </si>
  <si>
    <r>
      <rPr>
        <sz val="11"/>
        <rFont val="Times New Roman"/>
        <charset val="134"/>
      </rPr>
      <t xml:space="preserve">    </t>
    </r>
    <r>
      <rPr>
        <sz val="11"/>
        <rFont val="宋体"/>
        <charset val="134"/>
      </rPr>
      <t>科技重大专项</t>
    </r>
  </si>
  <si>
    <r>
      <rPr>
        <sz val="11"/>
        <rFont val="Times New Roman"/>
        <charset val="134"/>
      </rPr>
      <t xml:space="preserve">    </t>
    </r>
    <r>
      <rPr>
        <sz val="11"/>
        <rFont val="宋体"/>
        <charset val="134"/>
      </rPr>
      <t>重点研发计划</t>
    </r>
  </si>
  <si>
    <r>
      <rPr>
        <sz val="11"/>
        <rFont val="Times New Roman"/>
        <charset val="134"/>
      </rPr>
      <t xml:space="preserve">    </t>
    </r>
    <r>
      <rPr>
        <sz val="11"/>
        <rFont val="宋体"/>
        <charset val="134"/>
      </rPr>
      <t>其他科技重大项目</t>
    </r>
  </si>
  <si>
    <r>
      <rPr>
        <b/>
        <sz val="11"/>
        <rFont val="Times New Roman"/>
        <charset val="134"/>
      </rPr>
      <t xml:space="preserve">  </t>
    </r>
    <r>
      <rPr>
        <b/>
        <sz val="11"/>
        <rFont val="宋体"/>
        <charset val="134"/>
      </rPr>
      <t>其他科学技术支出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</si>
  <si>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科技奖励</t>
    </r>
  </si>
  <si>
    <r>
      <rPr>
        <sz val="11"/>
        <rFont val="Times New Roman"/>
        <charset val="134"/>
      </rPr>
      <t xml:space="preserve">    </t>
    </r>
    <r>
      <rPr>
        <sz val="11"/>
        <rFont val="宋体"/>
        <charset val="134"/>
      </rPr>
      <t>核应急</t>
    </r>
  </si>
  <si>
    <r>
      <rPr>
        <sz val="11"/>
        <rFont val="Times New Roman"/>
        <charset val="134"/>
      </rPr>
      <t xml:space="preserve">    </t>
    </r>
    <r>
      <rPr>
        <sz val="11"/>
        <rFont val="宋体"/>
        <charset val="134"/>
      </rPr>
      <t>转制科研机构</t>
    </r>
  </si>
  <si>
    <r>
      <rPr>
        <sz val="11"/>
        <rFont val="Times New Roman"/>
        <charset val="134"/>
      </rPr>
      <t xml:space="preserve">    </t>
    </r>
    <r>
      <rPr>
        <sz val="11"/>
        <rFont val="宋体"/>
        <charset val="134"/>
      </rPr>
      <t>其他科学技术支出</t>
    </r>
    <r>
      <rPr>
        <sz val="11"/>
        <rFont val="Times New Roman"/>
        <charset val="134"/>
      </rPr>
      <t>(</t>
    </r>
    <r>
      <rPr>
        <sz val="11"/>
        <rFont val="宋体"/>
        <charset val="134"/>
      </rPr>
      <t>项</t>
    </r>
    <r>
      <rPr>
        <sz val="11"/>
        <rFont val="Times New Roman"/>
        <charset val="134"/>
      </rPr>
      <t>)</t>
    </r>
  </si>
  <si>
    <t>文化旅游体育与传媒支出</t>
  </si>
  <si>
    <r>
      <rPr>
        <b/>
        <sz val="11"/>
        <rFont val="Times New Roman"/>
        <charset val="134"/>
      </rPr>
      <t xml:space="preserve">  </t>
    </r>
    <r>
      <rPr>
        <b/>
        <sz val="11"/>
        <rFont val="宋体"/>
        <charset val="134"/>
      </rPr>
      <t>文化和旅游</t>
    </r>
  </si>
  <si>
    <r>
      <rPr>
        <sz val="11"/>
        <rFont val="Times New Roman"/>
        <charset val="134"/>
      </rPr>
      <t xml:space="preserve">    </t>
    </r>
    <r>
      <rPr>
        <sz val="11"/>
        <rFont val="宋体"/>
        <charset val="134"/>
      </rPr>
      <t>图书馆</t>
    </r>
  </si>
  <si>
    <r>
      <rPr>
        <sz val="11"/>
        <rFont val="Times New Roman"/>
        <charset val="134"/>
      </rPr>
      <t xml:space="preserve">    </t>
    </r>
    <r>
      <rPr>
        <sz val="11"/>
        <rFont val="宋体"/>
        <charset val="134"/>
      </rPr>
      <t>文化展示及纪念机构</t>
    </r>
  </si>
  <si>
    <r>
      <rPr>
        <sz val="11"/>
        <rFont val="Times New Roman"/>
        <charset val="134"/>
      </rPr>
      <t xml:space="preserve">    </t>
    </r>
    <r>
      <rPr>
        <sz val="11"/>
        <rFont val="宋体"/>
        <charset val="134"/>
      </rPr>
      <t>艺术表演场所</t>
    </r>
  </si>
  <si>
    <r>
      <rPr>
        <sz val="11"/>
        <rFont val="Times New Roman"/>
        <charset val="134"/>
      </rPr>
      <t xml:space="preserve">    </t>
    </r>
    <r>
      <rPr>
        <sz val="11"/>
        <rFont val="宋体"/>
        <charset val="134"/>
      </rPr>
      <t>艺术表演团体</t>
    </r>
  </si>
  <si>
    <r>
      <rPr>
        <sz val="11"/>
        <rFont val="Times New Roman"/>
        <charset val="134"/>
      </rPr>
      <t xml:space="preserve">    </t>
    </r>
    <r>
      <rPr>
        <sz val="11"/>
        <rFont val="宋体"/>
        <charset val="134"/>
      </rPr>
      <t>文化活动</t>
    </r>
  </si>
  <si>
    <r>
      <rPr>
        <sz val="11"/>
        <rFont val="Times New Roman"/>
        <charset val="134"/>
      </rPr>
      <t xml:space="preserve">    </t>
    </r>
    <r>
      <rPr>
        <sz val="11"/>
        <rFont val="宋体"/>
        <charset val="134"/>
      </rPr>
      <t>群众文化</t>
    </r>
  </si>
  <si>
    <r>
      <rPr>
        <sz val="11"/>
        <rFont val="Times New Roman"/>
        <charset val="134"/>
      </rPr>
      <t xml:space="preserve">    </t>
    </r>
    <r>
      <rPr>
        <sz val="11"/>
        <rFont val="宋体"/>
        <charset val="134"/>
      </rPr>
      <t>文化和旅游交流与合作</t>
    </r>
  </si>
  <si>
    <r>
      <rPr>
        <sz val="11"/>
        <rFont val="Times New Roman"/>
        <charset val="134"/>
      </rPr>
      <t xml:space="preserve">    </t>
    </r>
    <r>
      <rPr>
        <sz val="11"/>
        <rFont val="宋体"/>
        <charset val="134"/>
      </rPr>
      <t>文化创作与保护</t>
    </r>
  </si>
  <si>
    <r>
      <rPr>
        <sz val="11"/>
        <rFont val="Times New Roman"/>
        <charset val="134"/>
      </rPr>
      <t xml:space="preserve">    </t>
    </r>
    <r>
      <rPr>
        <sz val="11"/>
        <rFont val="宋体"/>
        <charset val="134"/>
      </rPr>
      <t>文化和旅游市场管理</t>
    </r>
  </si>
  <si>
    <r>
      <rPr>
        <sz val="11"/>
        <rFont val="Times New Roman"/>
        <charset val="134"/>
      </rPr>
      <t xml:space="preserve">    </t>
    </r>
    <r>
      <rPr>
        <sz val="11"/>
        <rFont val="宋体"/>
        <charset val="134"/>
      </rPr>
      <t>旅游宣传</t>
    </r>
  </si>
  <si>
    <r>
      <rPr>
        <sz val="11"/>
        <rFont val="Times New Roman"/>
        <charset val="134"/>
      </rPr>
      <t xml:space="preserve">    </t>
    </r>
    <r>
      <rPr>
        <sz val="11"/>
        <rFont val="宋体"/>
        <charset val="134"/>
      </rPr>
      <t>文化和旅游管理事务</t>
    </r>
  </si>
  <si>
    <r>
      <rPr>
        <sz val="11"/>
        <rFont val="Times New Roman"/>
        <charset val="134"/>
      </rPr>
      <t xml:space="preserve">    </t>
    </r>
    <r>
      <rPr>
        <sz val="11"/>
        <rFont val="宋体"/>
        <charset val="134"/>
      </rPr>
      <t>其他文化和旅游支出</t>
    </r>
  </si>
  <si>
    <r>
      <rPr>
        <b/>
        <sz val="11"/>
        <rFont val="Times New Roman"/>
        <charset val="134"/>
      </rPr>
      <t xml:space="preserve">  </t>
    </r>
    <r>
      <rPr>
        <b/>
        <sz val="11"/>
        <rFont val="宋体"/>
        <charset val="134"/>
      </rPr>
      <t>文物</t>
    </r>
  </si>
  <si>
    <r>
      <rPr>
        <sz val="11"/>
        <rFont val="Times New Roman"/>
        <charset val="134"/>
      </rPr>
      <t xml:space="preserve">    </t>
    </r>
    <r>
      <rPr>
        <sz val="11"/>
        <rFont val="宋体"/>
        <charset val="134"/>
      </rPr>
      <t>文物保护</t>
    </r>
  </si>
  <si>
    <r>
      <rPr>
        <sz val="11"/>
        <rFont val="Times New Roman"/>
        <charset val="134"/>
      </rPr>
      <t xml:space="preserve">    </t>
    </r>
    <r>
      <rPr>
        <sz val="11"/>
        <rFont val="宋体"/>
        <charset val="134"/>
      </rPr>
      <t>博物馆</t>
    </r>
  </si>
  <si>
    <r>
      <rPr>
        <sz val="11"/>
        <rFont val="Times New Roman"/>
        <charset val="134"/>
      </rPr>
      <t xml:space="preserve">    </t>
    </r>
    <r>
      <rPr>
        <sz val="11"/>
        <rFont val="宋体"/>
        <charset val="134"/>
      </rPr>
      <t>历史名城与古迹</t>
    </r>
  </si>
  <si>
    <r>
      <rPr>
        <sz val="11"/>
        <rFont val="Times New Roman"/>
        <charset val="134"/>
      </rPr>
      <t xml:space="preserve">    </t>
    </r>
    <r>
      <rPr>
        <sz val="11"/>
        <rFont val="宋体"/>
        <charset val="134"/>
      </rPr>
      <t>其他文物支出</t>
    </r>
  </si>
  <si>
    <r>
      <rPr>
        <b/>
        <sz val="11"/>
        <rFont val="Times New Roman"/>
        <charset val="134"/>
      </rPr>
      <t xml:space="preserve">  </t>
    </r>
    <r>
      <rPr>
        <b/>
        <sz val="11"/>
        <rFont val="宋体"/>
        <charset val="134"/>
      </rPr>
      <t>体育</t>
    </r>
  </si>
  <si>
    <r>
      <rPr>
        <sz val="11"/>
        <rFont val="Times New Roman"/>
        <charset val="134"/>
      </rPr>
      <t xml:space="preserve">    </t>
    </r>
    <r>
      <rPr>
        <sz val="11"/>
        <rFont val="宋体"/>
        <charset val="134"/>
      </rPr>
      <t>运动项目管理</t>
    </r>
  </si>
  <si>
    <r>
      <rPr>
        <sz val="11"/>
        <rFont val="Times New Roman"/>
        <charset val="134"/>
      </rPr>
      <t xml:space="preserve">    </t>
    </r>
    <r>
      <rPr>
        <sz val="11"/>
        <rFont val="宋体"/>
        <charset val="134"/>
      </rPr>
      <t>体育竞赛</t>
    </r>
  </si>
  <si>
    <r>
      <rPr>
        <sz val="11"/>
        <rFont val="Times New Roman"/>
        <charset val="134"/>
      </rPr>
      <t xml:space="preserve">    </t>
    </r>
    <r>
      <rPr>
        <sz val="11"/>
        <rFont val="宋体"/>
        <charset val="134"/>
      </rPr>
      <t>体育训练</t>
    </r>
  </si>
  <si>
    <r>
      <rPr>
        <sz val="11"/>
        <rFont val="Times New Roman"/>
        <charset val="134"/>
      </rPr>
      <t xml:space="preserve">    </t>
    </r>
    <r>
      <rPr>
        <sz val="11"/>
        <rFont val="宋体"/>
        <charset val="134"/>
      </rPr>
      <t>体育场馆</t>
    </r>
  </si>
  <si>
    <r>
      <rPr>
        <sz val="11"/>
        <rFont val="Times New Roman"/>
        <charset val="134"/>
      </rPr>
      <t xml:space="preserve">    </t>
    </r>
    <r>
      <rPr>
        <sz val="11"/>
        <rFont val="宋体"/>
        <charset val="134"/>
      </rPr>
      <t>群众体育</t>
    </r>
  </si>
  <si>
    <r>
      <rPr>
        <sz val="11"/>
        <rFont val="Times New Roman"/>
        <charset val="134"/>
      </rPr>
      <t xml:space="preserve">    </t>
    </r>
    <r>
      <rPr>
        <sz val="11"/>
        <rFont val="宋体"/>
        <charset val="134"/>
      </rPr>
      <t>体育交流与合作</t>
    </r>
  </si>
  <si>
    <r>
      <rPr>
        <sz val="11"/>
        <rFont val="Times New Roman"/>
        <charset val="134"/>
      </rPr>
      <t xml:space="preserve">    </t>
    </r>
    <r>
      <rPr>
        <sz val="11"/>
        <rFont val="宋体"/>
        <charset val="134"/>
      </rPr>
      <t>其他体育支出</t>
    </r>
  </si>
  <si>
    <r>
      <rPr>
        <b/>
        <sz val="11"/>
        <rFont val="Times New Roman"/>
        <charset val="134"/>
      </rPr>
      <t xml:space="preserve">  </t>
    </r>
    <r>
      <rPr>
        <b/>
        <sz val="11"/>
        <rFont val="宋体"/>
        <charset val="134"/>
      </rPr>
      <t>新闻出版电影</t>
    </r>
  </si>
  <si>
    <r>
      <rPr>
        <sz val="11"/>
        <rFont val="Times New Roman"/>
        <charset val="134"/>
      </rPr>
      <t xml:space="preserve">    </t>
    </r>
    <r>
      <rPr>
        <sz val="11"/>
        <rFont val="宋体"/>
        <charset val="134"/>
      </rPr>
      <t>新闻通讯</t>
    </r>
  </si>
  <si>
    <r>
      <rPr>
        <sz val="11"/>
        <rFont val="Times New Roman"/>
        <charset val="134"/>
      </rPr>
      <t xml:space="preserve">    </t>
    </r>
    <r>
      <rPr>
        <sz val="11"/>
        <rFont val="宋体"/>
        <charset val="134"/>
      </rPr>
      <t>出版发行</t>
    </r>
  </si>
  <si>
    <r>
      <rPr>
        <sz val="11"/>
        <rFont val="Times New Roman"/>
        <charset val="134"/>
      </rPr>
      <t xml:space="preserve">    </t>
    </r>
    <r>
      <rPr>
        <sz val="11"/>
        <rFont val="宋体"/>
        <charset val="134"/>
      </rPr>
      <t>版权管理</t>
    </r>
  </si>
  <si>
    <r>
      <rPr>
        <sz val="11"/>
        <rFont val="Times New Roman"/>
        <charset val="134"/>
      </rPr>
      <t xml:space="preserve">    </t>
    </r>
    <r>
      <rPr>
        <sz val="11"/>
        <rFont val="宋体"/>
        <charset val="134"/>
      </rPr>
      <t>电影</t>
    </r>
  </si>
  <si>
    <r>
      <rPr>
        <sz val="11"/>
        <rFont val="Times New Roman"/>
        <charset val="134"/>
      </rPr>
      <t xml:space="preserve">    </t>
    </r>
    <r>
      <rPr>
        <sz val="11"/>
        <rFont val="宋体"/>
        <charset val="134"/>
      </rPr>
      <t>其他新闻出版电影支出</t>
    </r>
  </si>
  <si>
    <r>
      <rPr>
        <b/>
        <sz val="11"/>
        <rFont val="Times New Roman"/>
        <charset val="134"/>
      </rPr>
      <t xml:space="preserve">  </t>
    </r>
    <r>
      <rPr>
        <b/>
        <sz val="11"/>
        <rFont val="宋体"/>
        <charset val="134"/>
      </rPr>
      <t>广播电视</t>
    </r>
  </si>
  <si>
    <r>
      <rPr>
        <sz val="11"/>
        <rFont val="Times New Roman"/>
        <charset val="134"/>
      </rPr>
      <t xml:space="preserve">    </t>
    </r>
    <r>
      <rPr>
        <sz val="11"/>
        <rFont val="宋体"/>
        <charset val="134"/>
      </rPr>
      <t>广播</t>
    </r>
  </si>
  <si>
    <r>
      <rPr>
        <sz val="11"/>
        <rFont val="Times New Roman"/>
        <charset val="134"/>
      </rPr>
      <t xml:space="preserve">    </t>
    </r>
    <r>
      <rPr>
        <sz val="11"/>
        <rFont val="宋体"/>
        <charset val="134"/>
      </rPr>
      <t>电视</t>
    </r>
  </si>
  <si>
    <r>
      <rPr>
        <sz val="11"/>
        <rFont val="Times New Roman"/>
        <charset val="134"/>
      </rPr>
      <t xml:space="preserve">    </t>
    </r>
    <r>
      <rPr>
        <sz val="11"/>
        <rFont val="宋体"/>
        <charset val="134"/>
      </rPr>
      <t>其他广播电视支出</t>
    </r>
  </si>
  <si>
    <r>
      <rPr>
        <b/>
        <sz val="11"/>
        <rFont val="Times New Roman"/>
        <charset val="134"/>
      </rPr>
      <t xml:space="preserve">  </t>
    </r>
    <r>
      <rPr>
        <b/>
        <sz val="11"/>
        <rFont val="宋体"/>
        <charset val="134"/>
      </rPr>
      <t>其他文化旅游体育与传媒支出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</si>
  <si>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宣传文化发展专项支出</t>
    </r>
  </si>
  <si>
    <r>
      <rPr>
        <sz val="11"/>
        <rFont val="Times New Roman"/>
        <charset val="134"/>
      </rPr>
      <t xml:space="preserve">    </t>
    </r>
    <r>
      <rPr>
        <sz val="11"/>
        <rFont val="宋体"/>
        <charset val="134"/>
      </rPr>
      <t>文化产业发展专项支出</t>
    </r>
  </si>
  <si>
    <r>
      <rPr>
        <sz val="11"/>
        <rFont val="Times New Roman"/>
        <charset val="134"/>
      </rPr>
      <t xml:space="preserve">    </t>
    </r>
    <r>
      <rPr>
        <sz val="11"/>
        <rFont val="宋体"/>
        <charset val="134"/>
      </rPr>
      <t>其他文化旅游体育与传媒支出</t>
    </r>
    <r>
      <rPr>
        <sz val="11"/>
        <rFont val="Times New Roman"/>
        <charset val="134"/>
      </rPr>
      <t>(</t>
    </r>
    <r>
      <rPr>
        <sz val="11"/>
        <rFont val="宋体"/>
        <charset val="134"/>
      </rPr>
      <t>项</t>
    </r>
    <r>
      <rPr>
        <sz val="11"/>
        <rFont val="Times New Roman"/>
        <charset val="134"/>
      </rPr>
      <t>)</t>
    </r>
  </si>
  <si>
    <t>社会保障和就业支出</t>
  </si>
  <si>
    <r>
      <rPr>
        <b/>
        <sz val="11"/>
        <rFont val="Times New Roman"/>
        <charset val="134"/>
      </rPr>
      <t xml:space="preserve">  </t>
    </r>
    <r>
      <rPr>
        <b/>
        <sz val="11"/>
        <rFont val="宋体"/>
        <charset val="134"/>
      </rPr>
      <t>人力资源和社会保障管理事务</t>
    </r>
  </si>
  <si>
    <r>
      <rPr>
        <sz val="11"/>
        <rFont val="Times New Roman"/>
        <charset val="134"/>
      </rPr>
      <t xml:space="preserve">    </t>
    </r>
    <r>
      <rPr>
        <sz val="11"/>
        <rFont val="宋体"/>
        <charset val="134"/>
      </rPr>
      <t>综合业务管理</t>
    </r>
  </si>
  <si>
    <r>
      <rPr>
        <sz val="11"/>
        <rFont val="Times New Roman"/>
        <charset val="134"/>
      </rPr>
      <t xml:space="preserve">    </t>
    </r>
    <r>
      <rPr>
        <sz val="11"/>
        <rFont val="宋体"/>
        <charset val="134"/>
      </rPr>
      <t>劳动保障监察</t>
    </r>
  </si>
  <si>
    <r>
      <rPr>
        <sz val="11"/>
        <rFont val="Times New Roman"/>
        <charset val="134"/>
      </rPr>
      <t xml:space="preserve">    </t>
    </r>
    <r>
      <rPr>
        <sz val="11"/>
        <rFont val="宋体"/>
        <charset val="134"/>
      </rPr>
      <t>就业管理事务</t>
    </r>
  </si>
  <si>
    <r>
      <rPr>
        <sz val="11"/>
        <rFont val="Times New Roman"/>
        <charset val="134"/>
      </rPr>
      <t xml:space="preserve">    </t>
    </r>
    <r>
      <rPr>
        <sz val="11"/>
        <rFont val="宋体"/>
        <charset val="134"/>
      </rPr>
      <t>社会保险业务管理事务</t>
    </r>
  </si>
  <si>
    <r>
      <rPr>
        <sz val="11"/>
        <rFont val="Times New Roman"/>
        <charset val="134"/>
      </rPr>
      <t xml:space="preserve">    </t>
    </r>
    <r>
      <rPr>
        <sz val="11"/>
        <rFont val="宋体"/>
        <charset val="134"/>
      </rPr>
      <t>社会保险经办机构</t>
    </r>
  </si>
  <si>
    <r>
      <rPr>
        <sz val="11"/>
        <rFont val="Times New Roman"/>
        <charset val="134"/>
      </rPr>
      <t xml:space="preserve">    </t>
    </r>
    <r>
      <rPr>
        <sz val="11"/>
        <rFont val="宋体"/>
        <charset val="134"/>
      </rPr>
      <t>劳动关系和维权</t>
    </r>
  </si>
  <si>
    <r>
      <rPr>
        <sz val="11"/>
        <rFont val="Times New Roman"/>
        <charset val="134"/>
      </rPr>
      <t xml:space="preserve">    </t>
    </r>
    <r>
      <rPr>
        <sz val="11"/>
        <rFont val="宋体"/>
        <charset val="134"/>
      </rPr>
      <t>公共就业服务和职业技能鉴定机构</t>
    </r>
  </si>
  <si>
    <r>
      <rPr>
        <sz val="11"/>
        <rFont val="Times New Roman"/>
        <charset val="134"/>
      </rPr>
      <t xml:space="preserve">    </t>
    </r>
    <r>
      <rPr>
        <sz val="11"/>
        <rFont val="宋体"/>
        <charset val="134"/>
      </rPr>
      <t>劳动人事争议调解仲裁</t>
    </r>
  </si>
  <si>
    <r>
      <rPr>
        <sz val="11"/>
        <rFont val="Times New Roman"/>
        <charset val="134"/>
      </rPr>
      <t xml:space="preserve">    </t>
    </r>
    <r>
      <rPr>
        <sz val="11"/>
        <rFont val="宋体"/>
        <charset val="134"/>
      </rPr>
      <t>其他人力资源和社会保障管理事务支出</t>
    </r>
  </si>
  <si>
    <r>
      <rPr>
        <b/>
        <sz val="11"/>
        <rFont val="Times New Roman"/>
        <charset val="134"/>
      </rPr>
      <t xml:space="preserve">  </t>
    </r>
    <r>
      <rPr>
        <b/>
        <sz val="11"/>
        <rFont val="宋体"/>
        <charset val="134"/>
      </rPr>
      <t>民政管理事务</t>
    </r>
  </si>
  <si>
    <r>
      <rPr>
        <sz val="11"/>
        <rFont val="Times New Roman"/>
        <charset val="134"/>
      </rPr>
      <t xml:space="preserve">    </t>
    </r>
    <r>
      <rPr>
        <sz val="11"/>
        <rFont val="宋体"/>
        <charset val="134"/>
      </rPr>
      <t>社会组织管理</t>
    </r>
  </si>
  <si>
    <r>
      <rPr>
        <sz val="11"/>
        <rFont val="Times New Roman"/>
        <charset val="134"/>
      </rPr>
      <t xml:space="preserve">    </t>
    </r>
    <r>
      <rPr>
        <sz val="11"/>
        <rFont val="宋体"/>
        <charset val="134"/>
      </rPr>
      <t>行政区划和地名管理</t>
    </r>
  </si>
  <si>
    <r>
      <rPr>
        <sz val="11"/>
        <rFont val="Times New Roman"/>
        <charset val="134"/>
      </rPr>
      <t xml:space="preserve">    </t>
    </r>
    <r>
      <rPr>
        <sz val="11"/>
        <rFont val="宋体"/>
        <charset val="134"/>
      </rPr>
      <t>基层政权建设和社区治理</t>
    </r>
  </si>
  <si>
    <r>
      <rPr>
        <sz val="11"/>
        <rFont val="Times New Roman"/>
        <charset val="134"/>
      </rPr>
      <t xml:space="preserve">    </t>
    </r>
    <r>
      <rPr>
        <sz val="11"/>
        <rFont val="宋体"/>
        <charset val="134"/>
      </rPr>
      <t>其他民政管理事务支出</t>
    </r>
  </si>
  <si>
    <r>
      <rPr>
        <b/>
        <sz val="11"/>
        <rFont val="Times New Roman"/>
        <charset val="134"/>
      </rPr>
      <t xml:space="preserve">  </t>
    </r>
    <r>
      <rPr>
        <b/>
        <sz val="11"/>
        <rFont val="宋体"/>
        <charset val="134"/>
      </rPr>
      <t>补充全国社会保障基金</t>
    </r>
  </si>
  <si>
    <r>
      <rPr>
        <sz val="11"/>
        <rFont val="Times New Roman"/>
        <charset val="134"/>
      </rPr>
      <t xml:space="preserve">    </t>
    </r>
    <r>
      <rPr>
        <sz val="11"/>
        <rFont val="宋体"/>
        <charset val="134"/>
      </rPr>
      <t>用一般公共预算补充基金</t>
    </r>
  </si>
  <si>
    <r>
      <rPr>
        <b/>
        <sz val="11"/>
        <rFont val="Times New Roman"/>
        <charset val="134"/>
      </rPr>
      <t xml:space="preserve">  </t>
    </r>
    <r>
      <rPr>
        <b/>
        <sz val="11"/>
        <rFont val="宋体"/>
        <charset val="134"/>
      </rPr>
      <t>行政事业单位养老支出</t>
    </r>
  </si>
  <si>
    <r>
      <rPr>
        <sz val="11"/>
        <rFont val="Times New Roman"/>
        <charset val="134"/>
      </rPr>
      <t xml:space="preserve">    </t>
    </r>
    <r>
      <rPr>
        <sz val="11"/>
        <rFont val="宋体"/>
        <charset val="134"/>
      </rPr>
      <t>行政单位离退休</t>
    </r>
  </si>
  <si>
    <r>
      <rPr>
        <sz val="11"/>
        <rFont val="Times New Roman"/>
        <charset val="134"/>
      </rPr>
      <t xml:space="preserve">    </t>
    </r>
    <r>
      <rPr>
        <sz val="11"/>
        <rFont val="宋体"/>
        <charset val="134"/>
      </rPr>
      <t>事业单位离退休</t>
    </r>
  </si>
  <si>
    <r>
      <rPr>
        <sz val="11"/>
        <rFont val="Times New Roman"/>
        <charset val="134"/>
      </rPr>
      <t xml:space="preserve">    </t>
    </r>
    <r>
      <rPr>
        <sz val="11"/>
        <rFont val="宋体"/>
        <charset val="134"/>
      </rPr>
      <t>离退休人员管理机构</t>
    </r>
  </si>
  <si>
    <r>
      <rPr>
        <sz val="11"/>
        <rFont val="Times New Roman"/>
        <charset val="134"/>
      </rPr>
      <t xml:space="preserve">    </t>
    </r>
    <r>
      <rPr>
        <sz val="11"/>
        <rFont val="宋体"/>
        <charset val="134"/>
      </rPr>
      <t>机关事业单位基本养老保险缴费支出</t>
    </r>
  </si>
  <si>
    <r>
      <rPr>
        <sz val="11"/>
        <rFont val="Times New Roman"/>
        <charset val="134"/>
      </rPr>
      <t xml:space="preserve">    </t>
    </r>
    <r>
      <rPr>
        <sz val="11"/>
        <rFont val="宋体"/>
        <charset val="134"/>
      </rPr>
      <t>机关事业单位职业年金缴费支出</t>
    </r>
  </si>
  <si>
    <r>
      <rPr>
        <sz val="11"/>
        <rFont val="Times New Roman"/>
        <charset val="134"/>
      </rPr>
      <t xml:space="preserve">    </t>
    </r>
    <r>
      <rPr>
        <sz val="11"/>
        <rFont val="宋体"/>
        <charset val="134"/>
      </rPr>
      <t>对机关事业单位基本养老保险基金的补助</t>
    </r>
  </si>
  <si>
    <r>
      <rPr>
        <sz val="11"/>
        <rFont val="Times New Roman"/>
        <charset val="134"/>
      </rPr>
      <t xml:space="preserve">    </t>
    </r>
    <r>
      <rPr>
        <sz val="11"/>
        <rFont val="宋体"/>
        <charset val="134"/>
      </rPr>
      <t>其他行政事业单位养老支出</t>
    </r>
  </si>
  <si>
    <r>
      <rPr>
        <b/>
        <sz val="11"/>
        <rFont val="Times New Roman"/>
        <charset val="134"/>
      </rPr>
      <t xml:space="preserve">  </t>
    </r>
    <r>
      <rPr>
        <b/>
        <sz val="11"/>
        <rFont val="宋体"/>
        <charset val="134"/>
      </rPr>
      <t>企业改革补助</t>
    </r>
  </si>
  <si>
    <r>
      <rPr>
        <sz val="11"/>
        <rFont val="Times New Roman"/>
        <charset val="134"/>
      </rPr>
      <t xml:space="preserve">    </t>
    </r>
    <r>
      <rPr>
        <sz val="11"/>
        <rFont val="宋体"/>
        <charset val="134"/>
      </rPr>
      <t>企业关闭破产补助</t>
    </r>
  </si>
  <si>
    <r>
      <rPr>
        <sz val="11"/>
        <rFont val="Times New Roman"/>
        <charset val="134"/>
      </rPr>
      <t xml:space="preserve">    </t>
    </r>
    <r>
      <rPr>
        <sz val="11"/>
        <rFont val="宋体"/>
        <charset val="134"/>
      </rPr>
      <t>厂办大集体改革补助</t>
    </r>
  </si>
  <si>
    <r>
      <rPr>
        <sz val="11"/>
        <rFont val="Times New Roman"/>
        <charset val="134"/>
      </rPr>
      <t xml:space="preserve">    </t>
    </r>
    <r>
      <rPr>
        <sz val="11"/>
        <rFont val="宋体"/>
        <charset val="134"/>
      </rPr>
      <t>其他企业改革发展补助</t>
    </r>
  </si>
  <si>
    <r>
      <rPr>
        <b/>
        <sz val="11"/>
        <rFont val="Times New Roman"/>
        <charset val="134"/>
      </rPr>
      <t xml:space="preserve">  </t>
    </r>
    <r>
      <rPr>
        <b/>
        <sz val="11"/>
        <rFont val="宋体"/>
        <charset val="134"/>
      </rPr>
      <t>就业补助</t>
    </r>
  </si>
  <si>
    <r>
      <rPr>
        <sz val="11"/>
        <rFont val="Times New Roman"/>
        <charset val="134"/>
      </rPr>
      <t xml:space="preserve">    </t>
    </r>
    <r>
      <rPr>
        <sz val="11"/>
        <rFont val="宋体"/>
        <charset val="134"/>
      </rPr>
      <t>就业创业服务补贴</t>
    </r>
  </si>
  <si>
    <r>
      <rPr>
        <sz val="11"/>
        <rFont val="Times New Roman"/>
        <charset val="134"/>
      </rPr>
      <t xml:space="preserve">    </t>
    </r>
    <r>
      <rPr>
        <sz val="11"/>
        <rFont val="宋体"/>
        <charset val="134"/>
      </rPr>
      <t>职业培训补贴</t>
    </r>
  </si>
  <si>
    <r>
      <rPr>
        <sz val="11"/>
        <rFont val="Times New Roman"/>
        <charset val="134"/>
      </rPr>
      <t xml:space="preserve">    </t>
    </r>
    <r>
      <rPr>
        <sz val="11"/>
        <rFont val="宋体"/>
        <charset val="134"/>
      </rPr>
      <t>社会保险补贴</t>
    </r>
  </si>
  <si>
    <r>
      <rPr>
        <sz val="11"/>
        <rFont val="Times New Roman"/>
        <charset val="134"/>
      </rPr>
      <t xml:space="preserve">    </t>
    </r>
    <r>
      <rPr>
        <sz val="11"/>
        <rFont val="宋体"/>
        <charset val="134"/>
      </rPr>
      <t>公益性岗位补贴</t>
    </r>
  </si>
  <si>
    <r>
      <rPr>
        <sz val="11"/>
        <rFont val="Times New Roman"/>
        <charset val="134"/>
      </rPr>
      <t xml:space="preserve">    </t>
    </r>
    <r>
      <rPr>
        <sz val="11"/>
        <rFont val="宋体"/>
        <charset val="134"/>
      </rPr>
      <t>职业技能鉴定补贴</t>
    </r>
  </si>
  <si>
    <r>
      <rPr>
        <sz val="11"/>
        <rFont val="Times New Roman"/>
        <charset val="134"/>
      </rPr>
      <t xml:space="preserve">    </t>
    </r>
    <r>
      <rPr>
        <sz val="11"/>
        <rFont val="宋体"/>
        <charset val="134"/>
      </rPr>
      <t>就业见习补贴</t>
    </r>
  </si>
  <si>
    <r>
      <rPr>
        <sz val="11"/>
        <rFont val="Times New Roman"/>
        <charset val="134"/>
      </rPr>
      <t xml:space="preserve">    </t>
    </r>
    <r>
      <rPr>
        <sz val="11"/>
        <rFont val="宋体"/>
        <charset val="134"/>
      </rPr>
      <t>高技能人才培养补助</t>
    </r>
  </si>
  <si>
    <r>
      <rPr>
        <sz val="11"/>
        <rFont val="Times New Roman"/>
        <charset val="134"/>
      </rPr>
      <t xml:space="preserve">    </t>
    </r>
    <r>
      <rPr>
        <sz val="11"/>
        <rFont val="宋体"/>
        <charset val="134"/>
      </rPr>
      <t>求职创业补贴</t>
    </r>
  </si>
  <si>
    <r>
      <rPr>
        <sz val="11"/>
        <rFont val="Times New Roman"/>
        <charset val="134"/>
      </rPr>
      <t xml:space="preserve">    </t>
    </r>
    <r>
      <rPr>
        <sz val="11"/>
        <rFont val="宋体"/>
        <charset val="134"/>
      </rPr>
      <t>其他就业补助支出</t>
    </r>
  </si>
  <si>
    <r>
      <rPr>
        <b/>
        <sz val="11"/>
        <rFont val="Times New Roman"/>
        <charset val="134"/>
      </rPr>
      <t xml:space="preserve">  </t>
    </r>
    <r>
      <rPr>
        <b/>
        <sz val="11"/>
        <rFont val="宋体"/>
        <charset val="134"/>
      </rPr>
      <t>抚恤</t>
    </r>
  </si>
  <si>
    <r>
      <rPr>
        <sz val="11"/>
        <rFont val="Times New Roman"/>
        <charset val="134"/>
      </rPr>
      <t xml:space="preserve">    </t>
    </r>
    <r>
      <rPr>
        <sz val="11"/>
        <rFont val="宋体"/>
        <charset val="134"/>
      </rPr>
      <t>死亡抚恤</t>
    </r>
  </si>
  <si>
    <r>
      <rPr>
        <sz val="11"/>
        <rFont val="Times New Roman"/>
        <charset val="134"/>
      </rPr>
      <t xml:space="preserve">    </t>
    </r>
    <r>
      <rPr>
        <sz val="11"/>
        <rFont val="宋体"/>
        <charset val="134"/>
      </rPr>
      <t>伤残抚恤</t>
    </r>
  </si>
  <si>
    <r>
      <rPr>
        <sz val="11"/>
        <rFont val="Times New Roman"/>
        <charset val="134"/>
      </rPr>
      <t xml:space="preserve">    </t>
    </r>
    <r>
      <rPr>
        <sz val="11"/>
        <rFont val="宋体"/>
        <charset val="134"/>
      </rPr>
      <t>在乡复员、退伍军人生活补助</t>
    </r>
  </si>
  <si>
    <r>
      <rPr>
        <sz val="11"/>
        <rFont val="Times New Roman"/>
        <charset val="134"/>
      </rPr>
      <t xml:space="preserve">    </t>
    </r>
    <r>
      <rPr>
        <sz val="11"/>
        <rFont val="宋体"/>
        <charset val="134"/>
      </rPr>
      <t>优抚事业单位支出</t>
    </r>
  </si>
  <si>
    <r>
      <rPr>
        <sz val="11"/>
        <rFont val="Times New Roman"/>
        <charset val="134"/>
      </rPr>
      <t xml:space="preserve">    </t>
    </r>
    <r>
      <rPr>
        <sz val="11"/>
        <rFont val="宋体"/>
        <charset val="134"/>
      </rPr>
      <t>义务兵优待</t>
    </r>
  </si>
  <si>
    <r>
      <rPr>
        <sz val="11"/>
        <rFont val="Times New Roman"/>
        <charset val="134"/>
      </rPr>
      <t xml:space="preserve">    </t>
    </r>
    <r>
      <rPr>
        <sz val="11"/>
        <rFont val="宋体"/>
        <charset val="134"/>
      </rPr>
      <t>农村籍退役士兵老年生活补助</t>
    </r>
  </si>
  <si>
    <r>
      <rPr>
        <sz val="11"/>
        <rFont val="Times New Roman"/>
        <charset val="134"/>
      </rPr>
      <t xml:space="preserve">    </t>
    </r>
    <r>
      <rPr>
        <sz val="11"/>
        <rFont val="宋体"/>
        <charset val="134"/>
      </rPr>
      <t>其他优抚支出</t>
    </r>
  </si>
  <si>
    <r>
      <rPr>
        <b/>
        <sz val="11"/>
        <rFont val="Times New Roman"/>
        <charset val="134"/>
      </rPr>
      <t xml:space="preserve">  </t>
    </r>
    <r>
      <rPr>
        <b/>
        <sz val="11"/>
        <rFont val="宋体"/>
        <charset val="134"/>
      </rPr>
      <t>退役安置</t>
    </r>
  </si>
  <si>
    <r>
      <rPr>
        <sz val="11"/>
        <rFont val="Times New Roman"/>
        <charset val="134"/>
      </rPr>
      <t xml:space="preserve">    </t>
    </r>
    <r>
      <rPr>
        <sz val="11"/>
        <rFont val="宋体"/>
        <charset val="134"/>
      </rPr>
      <t>退役士兵安置</t>
    </r>
  </si>
  <si>
    <r>
      <rPr>
        <sz val="11"/>
        <rFont val="Times New Roman"/>
        <charset val="134"/>
      </rPr>
      <t xml:space="preserve">    </t>
    </r>
    <r>
      <rPr>
        <sz val="11"/>
        <rFont val="宋体"/>
        <charset val="134"/>
      </rPr>
      <t>军队移交政府的离退休人员安置</t>
    </r>
  </si>
  <si>
    <r>
      <rPr>
        <sz val="11"/>
        <rFont val="Times New Roman"/>
        <charset val="134"/>
      </rPr>
      <t xml:space="preserve">    </t>
    </r>
    <r>
      <rPr>
        <sz val="11"/>
        <rFont val="宋体"/>
        <charset val="134"/>
      </rPr>
      <t>军队移交政府离退休干部管理机构</t>
    </r>
  </si>
  <si>
    <r>
      <rPr>
        <sz val="11"/>
        <rFont val="Times New Roman"/>
        <charset val="134"/>
      </rPr>
      <t xml:space="preserve">    </t>
    </r>
    <r>
      <rPr>
        <sz val="11"/>
        <rFont val="宋体"/>
        <charset val="134"/>
      </rPr>
      <t>退役士兵管理教育</t>
    </r>
  </si>
  <si>
    <r>
      <rPr>
        <sz val="11"/>
        <rFont val="Times New Roman"/>
        <charset val="134"/>
      </rPr>
      <t xml:space="preserve">    </t>
    </r>
    <r>
      <rPr>
        <sz val="11"/>
        <rFont val="宋体"/>
        <charset val="134"/>
      </rPr>
      <t>军队转业干部安置</t>
    </r>
  </si>
  <si>
    <r>
      <rPr>
        <sz val="11"/>
        <rFont val="Times New Roman"/>
        <charset val="134"/>
      </rPr>
      <t xml:space="preserve">    </t>
    </r>
    <r>
      <rPr>
        <sz val="11"/>
        <rFont val="宋体"/>
        <charset val="134"/>
      </rPr>
      <t>其他退役安置支出</t>
    </r>
  </si>
  <si>
    <r>
      <rPr>
        <b/>
        <sz val="11"/>
        <rFont val="Times New Roman"/>
        <charset val="134"/>
      </rPr>
      <t xml:space="preserve">  </t>
    </r>
    <r>
      <rPr>
        <b/>
        <sz val="11"/>
        <rFont val="宋体"/>
        <charset val="134"/>
      </rPr>
      <t>社会福利</t>
    </r>
  </si>
  <si>
    <r>
      <rPr>
        <sz val="11"/>
        <rFont val="Times New Roman"/>
        <charset val="134"/>
      </rPr>
      <t xml:space="preserve">    </t>
    </r>
    <r>
      <rPr>
        <sz val="11"/>
        <rFont val="宋体"/>
        <charset val="134"/>
      </rPr>
      <t>儿童福利</t>
    </r>
  </si>
  <si>
    <r>
      <rPr>
        <sz val="11"/>
        <rFont val="Times New Roman"/>
        <charset val="134"/>
      </rPr>
      <t xml:space="preserve">    </t>
    </r>
    <r>
      <rPr>
        <sz val="11"/>
        <rFont val="宋体"/>
        <charset val="134"/>
      </rPr>
      <t>老年福利</t>
    </r>
  </si>
  <si>
    <r>
      <rPr>
        <sz val="11"/>
        <rFont val="Times New Roman"/>
        <charset val="134"/>
      </rPr>
      <t xml:space="preserve">    </t>
    </r>
    <r>
      <rPr>
        <sz val="11"/>
        <rFont val="宋体"/>
        <charset val="134"/>
      </rPr>
      <t>康复辅具</t>
    </r>
  </si>
  <si>
    <r>
      <rPr>
        <sz val="11"/>
        <rFont val="Times New Roman"/>
        <charset val="134"/>
      </rPr>
      <t xml:space="preserve">    </t>
    </r>
    <r>
      <rPr>
        <sz val="11"/>
        <rFont val="宋体"/>
        <charset val="134"/>
      </rPr>
      <t>殡葬</t>
    </r>
  </si>
  <si>
    <r>
      <rPr>
        <sz val="11"/>
        <rFont val="Times New Roman"/>
        <charset val="134"/>
      </rPr>
      <t xml:space="preserve">    </t>
    </r>
    <r>
      <rPr>
        <sz val="11"/>
        <rFont val="宋体"/>
        <charset val="134"/>
      </rPr>
      <t>社会福利事业单位</t>
    </r>
  </si>
  <si>
    <r>
      <rPr>
        <sz val="11"/>
        <rFont val="Times New Roman"/>
        <charset val="134"/>
      </rPr>
      <t xml:space="preserve">    </t>
    </r>
    <r>
      <rPr>
        <sz val="11"/>
        <rFont val="宋体"/>
        <charset val="134"/>
      </rPr>
      <t>养老服务</t>
    </r>
  </si>
  <si>
    <r>
      <rPr>
        <sz val="11"/>
        <rFont val="Times New Roman"/>
        <charset val="134"/>
      </rPr>
      <t xml:space="preserve">    </t>
    </r>
    <r>
      <rPr>
        <sz val="11"/>
        <rFont val="宋体"/>
        <charset val="134"/>
      </rPr>
      <t>其他社会福利支出</t>
    </r>
  </si>
  <si>
    <r>
      <rPr>
        <b/>
        <sz val="11"/>
        <rFont val="Times New Roman"/>
        <charset val="134"/>
      </rPr>
      <t xml:space="preserve">  </t>
    </r>
    <r>
      <rPr>
        <b/>
        <sz val="11"/>
        <rFont val="宋体"/>
        <charset val="134"/>
      </rPr>
      <t>残疾人事业</t>
    </r>
  </si>
  <si>
    <r>
      <rPr>
        <sz val="11"/>
        <rFont val="Times New Roman"/>
        <charset val="134"/>
      </rPr>
      <t xml:space="preserve">    </t>
    </r>
    <r>
      <rPr>
        <sz val="11"/>
        <rFont val="宋体"/>
        <charset val="134"/>
      </rPr>
      <t>残疾人康复</t>
    </r>
  </si>
  <si>
    <r>
      <rPr>
        <sz val="11"/>
        <rFont val="Times New Roman"/>
        <charset val="134"/>
      </rPr>
      <t xml:space="preserve">    </t>
    </r>
    <r>
      <rPr>
        <sz val="11"/>
        <rFont val="宋体"/>
        <charset val="134"/>
      </rPr>
      <t>残疾人就业和扶贫</t>
    </r>
  </si>
  <si>
    <r>
      <rPr>
        <sz val="11"/>
        <rFont val="Times New Roman"/>
        <charset val="134"/>
      </rPr>
      <t xml:space="preserve">    </t>
    </r>
    <r>
      <rPr>
        <sz val="11"/>
        <rFont val="宋体"/>
        <charset val="134"/>
      </rPr>
      <t>残疾人体育</t>
    </r>
  </si>
  <si>
    <r>
      <rPr>
        <sz val="11"/>
        <rFont val="Times New Roman"/>
        <charset val="134"/>
      </rPr>
      <t xml:space="preserve">    </t>
    </r>
    <r>
      <rPr>
        <sz val="11"/>
        <rFont val="宋体"/>
        <charset val="134"/>
      </rPr>
      <t>残疾人生活和护理补贴</t>
    </r>
  </si>
  <si>
    <r>
      <rPr>
        <sz val="11"/>
        <rFont val="Times New Roman"/>
        <charset val="134"/>
      </rPr>
      <t xml:space="preserve">    </t>
    </r>
    <r>
      <rPr>
        <sz val="11"/>
        <rFont val="宋体"/>
        <charset val="134"/>
      </rPr>
      <t>其他残疾人事业支出</t>
    </r>
  </si>
  <si>
    <r>
      <rPr>
        <b/>
        <sz val="11"/>
        <rFont val="Times New Roman"/>
        <charset val="134"/>
      </rPr>
      <t xml:space="preserve">  </t>
    </r>
    <r>
      <rPr>
        <b/>
        <sz val="11"/>
        <rFont val="宋体"/>
        <charset val="134"/>
      </rPr>
      <t>红十字事业</t>
    </r>
  </si>
  <si>
    <r>
      <rPr>
        <sz val="11"/>
        <rFont val="Times New Roman"/>
        <charset val="134"/>
      </rPr>
      <t xml:space="preserve">    </t>
    </r>
    <r>
      <rPr>
        <sz val="11"/>
        <rFont val="宋体"/>
        <charset val="134"/>
      </rPr>
      <t>其他红十字事业支出</t>
    </r>
  </si>
  <si>
    <r>
      <rPr>
        <b/>
        <sz val="11"/>
        <rFont val="Times New Roman"/>
        <charset val="134"/>
      </rPr>
      <t xml:space="preserve">  </t>
    </r>
    <r>
      <rPr>
        <b/>
        <sz val="11"/>
        <rFont val="宋体"/>
        <charset val="134"/>
      </rPr>
      <t>最低生活保障</t>
    </r>
  </si>
  <si>
    <r>
      <rPr>
        <sz val="11"/>
        <rFont val="Times New Roman"/>
        <charset val="134"/>
      </rPr>
      <t xml:space="preserve">    </t>
    </r>
    <r>
      <rPr>
        <sz val="11"/>
        <rFont val="宋体"/>
        <charset val="134"/>
      </rPr>
      <t>城市最低生活保障金支出</t>
    </r>
  </si>
  <si>
    <r>
      <rPr>
        <sz val="11"/>
        <rFont val="Times New Roman"/>
        <charset val="134"/>
      </rPr>
      <t xml:space="preserve">    </t>
    </r>
    <r>
      <rPr>
        <sz val="11"/>
        <rFont val="宋体"/>
        <charset val="134"/>
      </rPr>
      <t>农村最低生活保障金支出</t>
    </r>
  </si>
  <si>
    <r>
      <rPr>
        <b/>
        <sz val="11"/>
        <rFont val="Times New Roman"/>
        <charset val="134"/>
      </rPr>
      <t xml:space="preserve">  </t>
    </r>
    <r>
      <rPr>
        <b/>
        <sz val="11"/>
        <rFont val="宋体"/>
        <charset val="134"/>
      </rPr>
      <t>临时救助</t>
    </r>
  </si>
  <si>
    <r>
      <rPr>
        <sz val="11"/>
        <rFont val="Times New Roman"/>
        <charset val="134"/>
      </rPr>
      <t xml:space="preserve">    </t>
    </r>
    <r>
      <rPr>
        <sz val="11"/>
        <rFont val="宋体"/>
        <charset val="134"/>
      </rPr>
      <t>临时救助支出</t>
    </r>
  </si>
  <si>
    <r>
      <rPr>
        <sz val="11"/>
        <rFont val="Times New Roman"/>
        <charset val="134"/>
      </rPr>
      <t xml:space="preserve">    </t>
    </r>
    <r>
      <rPr>
        <sz val="11"/>
        <rFont val="宋体"/>
        <charset val="134"/>
      </rPr>
      <t>流浪乞讨人员救助支出</t>
    </r>
  </si>
  <si>
    <r>
      <rPr>
        <b/>
        <sz val="11"/>
        <rFont val="Times New Roman"/>
        <charset val="134"/>
      </rPr>
      <t xml:space="preserve">  </t>
    </r>
    <r>
      <rPr>
        <b/>
        <sz val="11"/>
        <rFont val="宋体"/>
        <charset val="134"/>
      </rPr>
      <t>特困人员救助供养</t>
    </r>
  </si>
  <si>
    <r>
      <rPr>
        <sz val="11"/>
        <rFont val="Times New Roman"/>
        <charset val="134"/>
      </rPr>
      <t xml:space="preserve">    </t>
    </r>
    <r>
      <rPr>
        <sz val="11"/>
        <rFont val="宋体"/>
        <charset val="134"/>
      </rPr>
      <t>城市特困人员救助供养支出</t>
    </r>
  </si>
  <si>
    <r>
      <rPr>
        <sz val="11"/>
        <rFont val="Times New Roman"/>
        <charset val="134"/>
      </rPr>
      <t xml:space="preserve">    </t>
    </r>
    <r>
      <rPr>
        <sz val="11"/>
        <rFont val="宋体"/>
        <charset val="134"/>
      </rPr>
      <t>农村特困人员救助供养支出</t>
    </r>
  </si>
  <si>
    <r>
      <rPr>
        <b/>
        <sz val="11"/>
        <rFont val="Times New Roman"/>
        <charset val="134"/>
      </rPr>
      <t xml:space="preserve">  </t>
    </r>
    <r>
      <rPr>
        <b/>
        <sz val="11"/>
        <rFont val="宋体"/>
        <charset val="134"/>
      </rPr>
      <t>补充道路交通事故社会救助基金</t>
    </r>
  </si>
  <si>
    <r>
      <rPr>
        <sz val="11"/>
        <rFont val="Times New Roman"/>
        <charset val="134"/>
      </rPr>
      <t xml:space="preserve">    </t>
    </r>
    <r>
      <rPr>
        <sz val="11"/>
        <rFont val="宋体"/>
        <charset val="134"/>
      </rPr>
      <t>交强险增值税补助基金支出</t>
    </r>
  </si>
  <si>
    <r>
      <rPr>
        <sz val="11"/>
        <rFont val="Times New Roman"/>
        <charset val="134"/>
      </rPr>
      <t xml:space="preserve">    </t>
    </r>
    <r>
      <rPr>
        <sz val="11"/>
        <rFont val="宋体"/>
        <charset val="134"/>
      </rPr>
      <t>交强险罚款收入补助基金支出</t>
    </r>
  </si>
  <si>
    <r>
      <rPr>
        <b/>
        <sz val="11"/>
        <rFont val="Times New Roman"/>
        <charset val="134"/>
      </rPr>
      <t xml:space="preserve">  </t>
    </r>
    <r>
      <rPr>
        <b/>
        <sz val="11"/>
        <rFont val="宋体"/>
        <charset val="134"/>
      </rPr>
      <t>其他生活救助</t>
    </r>
  </si>
  <si>
    <r>
      <rPr>
        <sz val="11"/>
        <rFont val="Times New Roman"/>
        <charset val="134"/>
      </rPr>
      <t xml:space="preserve">    </t>
    </r>
    <r>
      <rPr>
        <sz val="11"/>
        <rFont val="宋体"/>
        <charset val="134"/>
      </rPr>
      <t>其他城市生活救助</t>
    </r>
  </si>
  <si>
    <r>
      <rPr>
        <sz val="11"/>
        <rFont val="Times New Roman"/>
        <charset val="134"/>
      </rPr>
      <t xml:space="preserve">    </t>
    </r>
    <r>
      <rPr>
        <sz val="11"/>
        <rFont val="宋体"/>
        <charset val="134"/>
      </rPr>
      <t>其他农村生活救助</t>
    </r>
  </si>
  <si>
    <r>
      <rPr>
        <b/>
        <sz val="11"/>
        <rFont val="Times New Roman"/>
        <charset val="134"/>
      </rPr>
      <t xml:space="preserve">  </t>
    </r>
    <r>
      <rPr>
        <b/>
        <sz val="11"/>
        <rFont val="宋体"/>
        <charset val="134"/>
      </rPr>
      <t>财政对基本养老保险基金的补助</t>
    </r>
  </si>
  <si>
    <r>
      <rPr>
        <sz val="11"/>
        <rFont val="Times New Roman"/>
        <charset val="134"/>
      </rPr>
      <t xml:space="preserve">    </t>
    </r>
    <r>
      <rPr>
        <sz val="11"/>
        <rFont val="宋体"/>
        <charset val="134"/>
      </rPr>
      <t>财政对企业职工基本养老保险基金的补助</t>
    </r>
  </si>
  <si>
    <r>
      <rPr>
        <sz val="11"/>
        <rFont val="Times New Roman"/>
        <charset val="134"/>
      </rPr>
      <t xml:space="preserve">    </t>
    </r>
    <r>
      <rPr>
        <sz val="11"/>
        <rFont val="宋体"/>
        <charset val="134"/>
      </rPr>
      <t>财政对城乡居民基本养老保险基金的补助</t>
    </r>
  </si>
  <si>
    <r>
      <rPr>
        <sz val="11"/>
        <rFont val="Times New Roman"/>
        <charset val="134"/>
      </rPr>
      <t xml:space="preserve">    </t>
    </r>
    <r>
      <rPr>
        <sz val="11"/>
        <rFont val="宋体"/>
        <charset val="134"/>
      </rPr>
      <t>财政对其他基本养老保险基金的补助</t>
    </r>
  </si>
  <si>
    <r>
      <rPr>
        <b/>
        <sz val="11"/>
        <rFont val="Times New Roman"/>
        <charset val="134"/>
      </rPr>
      <t xml:space="preserve">  </t>
    </r>
    <r>
      <rPr>
        <b/>
        <sz val="11"/>
        <rFont val="宋体"/>
        <charset val="134"/>
      </rPr>
      <t>财政对其他社会保险基金的补助</t>
    </r>
  </si>
  <si>
    <r>
      <rPr>
        <sz val="11"/>
        <rFont val="Times New Roman"/>
        <charset val="134"/>
      </rPr>
      <t xml:space="preserve">    </t>
    </r>
    <r>
      <rPr>
        <sz val="11"/>
        <rFont val="宋体"/>
        <charset val="134"/>
      </rPr>
      <t>财政对失业保险基金的补助</t>
    </r>
  </si>
  <si>
    <r>
      <rPr>
        <sz val="11"/>
        <rFont val="Times New Roman"/>
        <charset val="134"/>
      </rPr>
      <t xml:space="preserve">    </t>
    </r>
    <r>
      <rPr>
        <sz val="11"/>
        <rFont val="宋体"/>
        <charset val="134"/>
      </rPr>
      <t>财政对工伤保险基金的补助</t>
    </r>
  </si>
  <si>
    <r>
      <rPr>
        <sz val="11"/>
        <rFont val="Times New Roman"/>
        <charset val="134"/>
      </rPr>
      <t xml:space="preserve">    </t>
    </r>
    <r>
      <rPr>
        <sz val="11"/>
        <rFont val="宋体"/>
        <charset val="134"/>
      </rPr>
      <t>财政对生育保险基金的补助</t>
    </r>
  </si>
  <si>
    <r>
      <rPr>
        <sz val="11"/>
        <rFont val="Times New Roman"/>
        <charset val="134"/>
      </rPr>
      <t xml:space="preserve">    </t>
    </r>
    <r>
      <rPr>
        <sz val="11"/>
        <rFont val="宋体"/>
        <charset val="134"/>
      </rPr>
      <t>其他财政对社会保险基金的补助</t>
    </r>
  </si>
  <si>
    <r>
      <rPr>
        <b/>
        <sz val="11"/>
        <rFont val="Times New Roman"/>
        <charset val="134"/>
      </rPr>
      <t xml:space="preserve">  </t>
    </r>
    <r>
      <rPr>
        <b/>
        <sz val="11"/>
        <rFont val="宋体"/>
        <charset val="134"/>
      </rPr>
      <t>退役军人管理事务</t>
    </r>
  </si>
  <si>
    <r>
      <rPr>
        <sz val="11"/>
        <rFont val="Times New Roman"/>
        <charset val="134"/>
      </rPr>
      <t xml:space="preserve">    </t>
    </r>
    <r>
      <rPr>
        <sz val="11"/>
        <rFont val="宋体"/>
        <charset val="134"/>
      </rPr>
      <t>拥军优属</t>
    </r>
  </si>
  <si>
    <r>
      <rPr>
        <sz val="11"/>
        <rFont val="Times New Roman"/>
        <charset val="134"/>
      </rPr>
      <t xml:space="preserve">    </t>
    </r>
    <r>
      <rPr>
        <sz val="11"/>
        <rFont val="宋体"/>
        <charset val="134"/>
      </rPr>
      <t>部队供应</t>
    </r>
  </si>
  <si>
    <r>
      <rPr>
        <sz val="11"/>
        <rFont val="Times New Roman"/>
        <charset val="134"/>
      </rPr>
      <t xml:space="preserve">    </t>
    </r>
    <r>
      <rPr>
        <sz val="11"/>
        <rFont val="宋体"/>
        <charset val="134"/>
      </rPr>
      <t>其他退役军人事务管理支出</t>
    </r>
  </si>
  <si>
    <r>
      <rPr>
        <b/>
        <sz val="11"/>
        <rFont val="Times New Roman"/>
        <charset val="134"/>
      </rPr>
      <t xml:space="preserve">  </t>
    </r>
    <r>
      <rPr>
        <b/>
        <sz val="11"/>
        <rFont val="宋体"/>
        <charset val="134"/>
      </rPr>
      <t>财政代缴社会保险费支出</t>
    </r>
  </si>
  <si>
    <r>
      <rPr>
        <sz val="11"/>
        <rFont val="Times New Roman"/>
        <charset val="134"/>
      </rPr>
      <t xml:space="preserve">    </t>
    </r>
    <r>
      <rPr>
        <sz val="11"/>
        <rFont val="宋体"/>
        <charset val="134"/>
      </rPr>
      <t>财政代缴城乡居民基本养老保险费支出</t>
    </r>
  </si>
  <si>
    <r>
      <rPr>
        <sz val="11"/>
        <rFont val="Times New Roman"/>
        <charset val="134"/>
      </rPr>
      <t xml:space="preserve">    </t>
    </r>
    <r>
      <rPr>
        <sz val="11"/>
        <rFont val="宋体"/>
        <charset val="134"/>
      </rPr>
      <t>财政代缴其他社会保险费支出</t>
    </r>
  </si>
  <si>
    <r>
      <rPr>
        <b/>
        <sz val="11"/>
        <rFont val="Times New Roman"/>
        <charset val="134"/>
      </rPr>
      <t xml:space="preserve">  </t>
    </r>
    <r>
      <rPr>
        <b/>
        <sz val="11"/>
        <rFont val="宋体"/>
        <charset val="134"/>
      </rPr>
      <t>其他社会保障和就业支出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</si>
  <si>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其他社会保障和就业支出</t>
    </r>
    <r>
      <rPr>
        <sz val="11"/>
        <rFont val="Times New Roman"/>
        <charset val="134"/>
      </rPr>
      <t>(</t>
    </r>
    <r>
      <rPr>
        <sz val="11"/>
        <rFont val="宋体"/>
        <charset val="134"/>
      </rPr>
      <t>项</t>
    </r>
    <r>
      <rPr>
        <sz val="11"/>
        <rFont val="Times New Roman"/>
        <charset val="134"/>
      </rPr>
      <t>)</t>
    </r>
  </si>
  <si>
    <t>卫生健康支出</t>
  </si>
  <si>
    <r>
      <rPr>
        <b/>
        <sz val="11"/>
        <rFont val="Times New Roman"/>
        <charset val="134"/>
      </rPr>
      <t xml:space="preserve">  </t>
    </r>
    <r>
      <rPr>
        <b/>
        <sz val="11"/>
        <rFont val="宋体"/>
        <charset val="134"/>
      </rPr>
      <t>卫生健康管理事务</t>
    </r>
  </si>
  <si>
    <r>
      <rPr>
        <sz val="11"/>
        <rFont val="Times New Roman"/>
        <charset val="134"/>
      </rPr>
      <t xml:space="preserve">    </t>
    </r>
    <r>
      <rPr>
        <sz val="11"/>
        <rFont val="宋体"/>
        <charset val="134"/>
      </rPr>
      <t>其他卫生健康管理事务支出</t>
    </r>
  </si>
  <si>
    <r>
      <rPr>
        <b/>
        <sz val="11"/>
        <rFont val="Times New Roman"/>
        <charset val="134"/>
      </rPr>
      <t xml:space="preserve">  </t>
    </r>
    <r>
      <rPr>
        <b/>
        <sz val="11"/>
        <rFont val="宋体"/>
        <charset val="134"/>
      </rPr>
      <t>公立医院</t>
    </r>
  </si>
  <si>
    <r>
      <rPr>
        <sz val="11"/>
        <rFont val="Times New Roman"/>
        <charset val="134"/>
      </rPr>
      <t xml:space="preserve">    </t>
    </r>
    <r>
      <rPr>
        <sz val="11"/>
        <rFont val="宋体"/>
        <charset val="134"/>
      </rPr>
      <t>综合医院</t>
    </r>
  </si>
  <si>
    <r>
      <rPr>
        <sz val="11"/>
        <rFont val="Times New Roman"/>
        <charset val="134"/>
      </rPr>
      <t xml:space="preserve">    </t>
    </r>
    <r>
      <rPr>
        <sz val="11"/>
        <rFont val="宋体"/>
        <charset val="134"/>
      </rPr>
      <t>中医</t>
    </r>
    <r>
      <rPr>
        <sz val="11"/>
        <rFont val="Times New Roman"/>
        <charset val="134"/>
      </rPr>
      <t>(</t>
    </r>
    <r>
      <rPr>
        <sz val="11"/>
        <rFont val="宋体"/>
        <charset val="134"/>
      </rPr>
      <t>民族</t>
    </r>
    <r>
      <rPr>
        <sz val="11"/>
        <rFont val="Times New Roman"/>
        <charset val="134"/>
      </rPr>
      <t>)</t>
    </r>
    <r>
      <rPr>
        <sz val="11"/>
        <rFont val="宋体"/>
        <charset val="134"/>
      </rPr>
      <t>医院</t>
    </r>
  </si>
  <si>
    <r>
      <rPr>
        <sz val="11"/>
        <rFont val="Times New Roman"/>
        <charset val="134"/>
      </rPr>
      <t xml:space="preserve">    </t>
    </r>
    <r>
      <rPr>
        <sz val="11"/>
        <rFont val="宋体"/>
        <charset val="134"/>
      </rPr>
      <t>传染病医院</t>
    </r>
  </si>
  <si>
    <r>
      <rPr>
        <sz val="11"/>
        <rFont val="Times New Roman"/>
        <charset val="134"/>
      </rPr>
      <t xml:space="preserve">    </t>
    </r>
    <r>
      <rPr>
        <sz val="11"/>
        <rFont val="宋体"/>
        <charset val="134"/>
      </rPr>
      <t>职业病防治医院</t>
    </r>
  </si>
  <si>
    <r>
      <rPr>
        <sz val="11"/>
        <rFont val="Times New Roman"/>
        <charset val="134"/>
      </rPr>
      <t xml:space="preserve">    </t>
    </r>
    <r>
      <rPr>
        <sz val="11"/>
        <rFont val="宋体"/>
        <charset val="134"/>
      </rPr>
      <t>精神病医院</t>
    </r>
  </si>
  <si>
    <r>
      <rPr>
        <sz val="11"/>
        <color theme="1"/>
        <rFont val="Times New Roman"/>
        <charset val="134"/>
      </rPr>
      <t xml:space="preserve">    </t>
    </r>
    <r>
      <rPr>
        <sz val="11"/>
        <color theme="1"/>
        <rFont val="宋体"/>
        <charset val="134"/>
      </rPr>
      <t>妇幼保健医院</t>
    </r>
  </si>
  <si>
    <r>
      <rPr>
        <sz val="11"/>
        <rFont val="Times New Roman"/>
        <charset val="134"/>
      </rPr>
      <t xml:space="preserve">    </t>
    </r>
    <r>
      <rPr>
        <sz val="11"/>
        <rFont val="宋体"/>
        <charset val="134"/>
      </rPr>
      <t>儿童医院</t>
    </r>
  </si>
  <si>
    <r>
      <rPr>
        <sz val="11"/>
        <rFont val="Times New Roman"/>
        <charset val="134"/>
      </rPr>
      <t xml:space="preserve">    </t>
    </r>
    <r>
      <rPr>
        <sz val="11"/>
        <rFont val="宋体"/>
        <charset val="134"/>
      </rPr>
      <t>其他专科医院</t>
    </r>
  </si>
  <si>
    <r>
      <rPr>
        <sz val="11"/>
        <rFont val="Times New Roman"/>
        <charset val="134"/>
      </rPr>
      <t xml:space="preserve">    </t>
    </r>
    <r>
      <rPr>
        <sz val="11"/>
        <rFont val="宋体"/>
        <charset val="134"/>
      </rPr>
      <t>福利医院</t>
    </r>
  </si>
  <si>
    <r>
      <rPr>
        <sz val="11"/>
        <rFont val="Times New Roman"/>
        <charset val="134"/>
      </rPr>
      <t xml:space="preserve">    </t>
    </r>
    <r>
      <rPr>
        <sz val="11"/>
        <rFont val="宋体"/>
        <charset val="134"/>
      </rPr>
      <t>行业医院</t>
    </r>
  </si>
  <si>
    <r>
      <rPr>
        <sz val="11"/>
        <rFont val="Times New Roman"/>
        <charset val="134"/>
      </rPr>
      <t xml:space="preserve">    </t>
    </r>
    <r>
      <rPr>
        <sz val="11"/>
        <rFont val="宋体"/>
        <charset val="134"/>
      </rPr>
      <t>处理医疗欠费</t>
    </r>
  </si>
  <si>
    <r>
      <rPr>
        <sz val="11"/>
        <rFont val="Times New Roman"/>
        <charset val="134"/>
      </rPr>
      <t xml:space="preserve">    </t>
    </r>
    <r>
      <rPr>
        <sz val="11"/>
        <rFont val="宋体"/>
        <charset val="134"/>
      </rPr>
      <t>康复医院</t>
    </r>
  </si>
  <si>
    <r>
      <rPr>
        <sz val="11"/>
        <rFont val="Times New Roman"/>
        <charset val="134"/>
      </rPr>
      <t xml:space="preserve">    </t>
    </r>
    <r>
      <rPr>
        <sz val="11"/>
        <rFont val="宋体"/>
        <charset val="134"/>
      </rPr>
      <t>其他公立医院支出</t>
    </r>
  </si>
  <si>
    <r>
      <rPr>
        <b/>
        <sz val="11"/>
        <rFont val="Times New Roman"/>
        <charset val="134"/>
      </rPr>
      <t xml:space="preserve">  </t>
    </r>
    <r>
      <rPr>
        <b/>
        <sz val="11"/>
        <rFont val="宋体"/>
        <charset val="134"/>
      </rPr>
      <t>基层医疗卫生机构</t>
    </r>
  </si>
  <si>
    <r>
      <rPr>
        <sz val="11"/>
        <rFont val="Times New Roman"/>
        <charset val="134"/>
      </rPr>
      <t xml:space="preserve">    </t>
    </r>
    <r>
      <rPr>
        <sz val="11"/>
        <rFont val="宋体"/>
        <charset val="134"/>
      </rPr>
      <t>城市社区卫生机构</t>
    </r>
  </si>
  <si>
    <r>
      <rPr>
        <sz val="11"/>
        <rFont val="Times New Roman"/>
        <charset val="134"/>
      </rPr>
      <t xml:space="preserve">    </t>
    </r>
    <r>
      <rPr>
        <sz val="11"/>
        <rFont val="宋体"/>
        <charset val="134"/>
      </rPr>
      <t>乡镇卫生院</t>
    </r>
  </si>
  <si>
    <r>
      <rPr>
        <sz val="11"/>
        <rFont val="Times New Roman"/>
        <charset val="134"/>
      </rPr>
      <t xml:space="preserve">    </t>
    </r>
    <r>
      <rPr>
        <sz val="11"/>
        <rFont val="宋体"/>
        <charset val="134"/>
      </rPr>
      <t>其他基层医疗卫生机构支出</t>
    </r>
  </si>
  <si>
    <r>
      <rPr>
        <b/>
        <sz val="11"/>
        <rFont val="Times New Roman"/>
        <charset val="134"/>
      </rPr>
      <t xml:space="preserve">  </t>
    </r>
    <r>
      <rPr>
        <b/>
        <sz val="11"/>
        <rFont val="宋体"/>
        <charset val="134"/>
      </rPr>
      <t>公共卫生</t>
    </r>
  </si>
  <si>
    <r>
      <rPr>
        <sz val="11"/>
        <rFont val="Times New Roman"/>
        <charset val="134"/>
      </rPr>
      <t xml:space="preserve">    </t>
    </r>
    <r>
      <rPr>
        <sz val="11"/>
        <rFont val="宋体"/>
        <charset val="134"/>
      </rPr>
      <t>疾病预防控制机构</t>
    </r>
  </si>
  <si>
    <r>
      <rPr>
        <sz val="11"/>
        <rFont val="Times New Roman"/>
        <charset val="134"/>
      </rPr>
      <t xml:space="preserve">    </t>
    </r>
    <r>
      <rPr>
        <sz val="11"/>
        <rFont val="宋体"/>
        <charset val="134"/>
      </rPr>
      <t>卫生监督机构</t>
    </r>
  </si>
  <si>
    <r>
      <rPr>
        <sz val="11"/>
        <rFont val="Times New Roman"/>
        <charset val="134"/>
      </rPr>
      <t xml:space="preserve">    </t>
    </r>
    <r>
      <rPr>
        <sz val="11"/>
        <rFont val="宋体"/>
        <charset val="134"/>
      </rPr>
      <t>妇幼保健机构</t>
    </r>
  </si>
  <si>
    <r>
      <rPr>
        <sz val="11"/>
        <rFont val="Times New Roman"/>
        <charset val="134"/>
      </rPr>
      <t xml:space="preserve">    </t>
    </r>
    <r>
      <rPr>
        <sz val="11"/>
        <rFont val="宋体"/>
        <charset val="134"/>
      </rPr>
      <t>精神卫生机构</t>
    </r>
  </si>
  <si>
    <r>
      <rPr>
        <sz val="11"/>
        <rFont val="Times New Roman"/>
        <charset val="134"/>
      </rPr>
      <t xml:space="preserve">    </t>
    </r>
    <r>
      <rPr>
        <sz val="11"/>
        <rFont val="宋体"/>
        <charset val="134"/>
      </rPr>
      <t>应急救治机构</t>
    </r>
  </si>
  <si>
    <r>
      <rPr>
        <sz val="11"/>
        <rFont val="Times New Roman"/>
        <charset val="134"/>
      </rPr>
      <t xml:space="preserve">    </t>
    </r>
    <r>
      <rPr>
        <sz val="11"/>
        <rFont val="宋体"/>
        <charset val="134"/>
      </rPr>
      <t>采供血机构</t>
    </r>
  </si>
  <si>
    <r>
      <rPr>
        <sz val="11"/>
        <rFont val="Times New Roman"/>
        <charset val="134"/>
      </rPr>
      <t xml:space="preserve">    </t>
    </r>
    <r>
      <rPr>
        <sz val="11"/>
        <rFont val="宋体"/>
        <charset val="134"/>
      </rPr>
      <t>其他专业公共卫生机构</t>
    </r>
  </si>
  <si>
    <r>
      <rPr>
        <sz val="11"/>
        <rFont val="Times New Roman"/>
        <charset val="134"/>
      </rPr>
      <t xml:space="preserve">    </t>
    </r>
    <r>
      <rPr>
        <sz val="11"/>
        <rFont val="宋体"/>
        <charset val="134"/>
      </rPr>
      <t>基本公共卫生服务</t>
    </r>
  </si>
  <si>
    <r>
      <rPr>
        <sz val="11"/>
        <rFont val="Times New Roman"/>
        <charset val="134"/>
      </rPr>
      <t xml:space="preserve">    </t>
    </r>
    <r>
      <rPr>
        <sz val="11"/>
        <rFont val="宋体"/>
        <charset val="134"/>
      </rPr>
      <t>重大公共卫生服务</t>
    </r>
  </si>
  <si>
    <r>
      <rPr>
        <sz val="11"/>
        <rFont val="Times New Roman"/>
        <charset val="134"/>
      </rPr>
      <t xml:space="preserve">    </t>
    </r>
    <r>
      <rPr>
        <sz val="11"/>
        <rFont val="宋体"/>
        <charset val="134"/>
      </rPr>
      <t>突发公共卫生事件应急处理</t>
    </r>
  </si>
  <si>
    <r>
      <rPr>
        <sz val="11"/>
        <rFont val="Times New Roman"/>
        <charset val="134"/>
      </rPr>
      <t xml:space="preserve">    </t>
    </r>
    <r>
      <rPr>
        <sz val="11"/>
        <rFont val="宋体"/>
        <charset val="134"/>
      </rPr>
      <t>其他公共卫生支出</t>
    </r>
  </si>
  <si>
    <r>
      <rPr>
        <b/>
        <sz val="11"/>
        <rFont val="Times New Roman"/>
        <charset val="134"/>
      </rPr>
      <t xml:space="preserve">  </t>
    </r>
    <r>
      <rPr>
        <b/>
        <sz val="11"/>
        <rFont val="宋体"/>
        <charset val="134"/>
      </rPr>
      <t>中医药</t>
    </r>
  </si>
  <si>
    <r>
      <rPr>
        <sz val="11"/>
        <rFont val="Times New Roman"/>
        <charset val="134"/>
      </rPr>
      <t xml:space="preserve">    </t>
    </r>
    <r>
      <rPr>
        <sz val="11"/>
        <rFont val="宋体"/>
        <charset val="134"/>
      </rPr>
      <t>中医</t>
    </r>
    <r>
      <rPr>
        <sz val="11"/>
        <rFont val="Times New Roman"/>
        <charset val="134"/>
      </rPr>
      <t>(</t>
    </r>
    <r>
      <rPr>
        <sz val="11"/>
        <rFont val="宋体"/>
        <charset val="134"/>
      </rPr>
      <t>民族医</t>
    </r>
    <r>
      <rPr>
        <sz val="11"/>
        <rFont val="Times New Roman"/>
        <charset val="134"/>
      </rPr>
      <t>)</t>
    </r>
    <r>
      <rPr>
        <sz val="11"/>
        <rFont val="宋体"/>
        <charset val="134"/>
      </rPr>
      <t>药专项</t>
    </r>
  </si>
  <si>
    <r>
      <rPr>
        <sz val="11"/>
        <rFont val="Times New Roman"/>
        <charset val="134"/>
      </rPr>
      <t xml:space="preserve">    </t>
    </r>
    <r>
      <rPr>
        <sz val="11"/>
        <rFont val="宋体"/>
        <charset val="134"/>
      </rPr>
      <t>其他中医药支出</t>
    </r>
  </si>
  <si>
    <r>
      <rPr>
        <b/>
        <sz val="11"/>
        <rFont val="Times New Roman"/>
        <charset val="134"/>
      </rPr>
      <t xml:space="preserve">  </t>
    </r>
    <r>
      <rPr>
        <b/>
        <sz val="11"/>
        <rFont val="宋体"/>
        <charset val="134"/>
      </rPr>
      <t>计划生育事务</t>
    </r>
  </si>
  <si>
    <r>
      <rPr>
        <sz val="11"/>
        <rFont val="Times New Roman"/>
        <charset val="134"/>
      </rPr>
      <t xml:space="preserve">    </t>
    </r>
    <r>
      <rPr>
        <sz val="11"/>
        <rFont val="宋体"/>
        <charset val="134"/>
      </rPr>
      <t>计划生育机构</t>
    </r>
  </si>
  <si>
    <r>
      <rPr>
        <sz val="11"/>
        <rFont val="Times New Roman"/>
        <charset val="134"/>
      </rPr>
      <t xml:space="preserve">    </t>
    </r>
    <r>
      <rPr>
        <sz val="11"/>
        <rFont val="宋体"/>
        <charset val="134"/>
      </rPr>
      <t>计划生育服务</t>
    </r>
  </si>
  <si>
    <r>
      <rPr>
        <sz val="11"/>
        <rFont val="Times New Roman"/>
        <charset val="134"/>
      </rPr>
      <t xml:space="preserve">    </t>
    </r>
    <r>
      <rPr>
        <sz val="11"/>
        <rFont val="宋体"/>
        <charset val="134"/>
      </rPr>
      <t>其他计划生育事务支出</t>
    </r>
  </si>
  <si>
    <r>
      <rPr>
        <b/>
        <sz val="11"/>
        <rFont val="Times New Roman"/>
        <charset val="134"/>
      </rPr>
      <t xml:space="preserve">  </t>
    </r>
    <r>
      <rPr>
        <b/>
        <sz val="11"/>
        <rFont val="宋体"/>
        <charset val="134"/>
      </rPr>
      <t>行政事业单位医疗</t>
    </r>
  </si>
  <si>
    <r>
      <rPr>
        <sz val="11"/>
        <rFont val="Times New Roman"/>
        <charset val="134"/>
      </rPr>
      <t xml:space="preserve">    </t>
    </r>
    <r>
      <rPr>
        <sz val="11"/>
        <rFont val="宋体"/>
        <charset val="134"/>
      </rPr>
      <t>行政单位医疗</t>
    </r>
  </si>
  <si>
    <r>
      <rPr>
        <sz val="11"/>
        <rFont val="Times New Roman"/>
        <charset val="134"/>
      </rPr>
      <t xml:space="preserve">    </t>
    </r>
    <r>
      <rPr>
        <sz val="11"/>
        <rFont val="宋体"/>
        <charset val="134"/>
      </rPr>
      <t>事业单位医疗</t>
    </r>
  </si>
  <si>
    <r>
      <rPr>
        <sz val="11"/>
        <rFont val="Times New Roman"/>
        <charset val="134"/>
      </rPr>
      <t xml:space="preserve">    </t>
    </r>
    <r>
      <rPr>
        <sz val="11"/>
        <rFont val="宋体"/>
        <charset val="134"/>
      </rPr>
      <t>公务员医疗补助</t>
    </r>
  </si>
  <si>
    <r>
      <rPr>
        <sz val="11"/>
        <rFont val="Times New Roman"/>
        <charset val="134"/>
      </rPr>
      <t xml:space="preserve">    </t>
    </r>
    <r>
      <rPr>
        <sz val="11"/>
        <rFont val="宋体"/>
        <charset val="134"/>
      </rPr>
      <t>其他行政事业单位医疗支出</t>
    </r>
  </si>
  <si>
    <r>
      <rPr>
        <b/>
        <sz val="11"/>
        <rFont val="Times New Roman"/>
        <charset val="134"/>
      </rPr>
      <t xml:space="preserve">  </t>
    </r>
    <r>
      <rPr>
        <b/>
        <sz val="11"/>
        <rFont val="宋体"/>
        <charset val="134"/>
      </rPr>
      <t>财政对基本医疗保险基金的补助</t>
    </r>
  </si>
  <si>
    <r>
      <rPr>
        <sz val="11"/>
        <rFont val="Times New Roman"/>
        <charset val="134"/>
      </rPr>
      <t xml:space="preserve">    </t>
    </r>
    <r>
      <rPr>
        <sz val="11"/>
        <rFont val="宋体"/>
        <charset val="134"/>
      </rPr>
      <t>财政对职工基本医疗保险基金的补助</t>
    </r>
  </si>
  <si>
    <r>
      <rPr>
        <sz val="11"/>
        <rFont val="Times New Roman"/>
        <charset val="134"/>
      </rPr>
      <t xml:space="preserve">    </t>
    </r>
    <r>
      <rPr>
        <sz val="11"/>
        <rFont val="宋体"/>
        <charset val="134"/>
      </rPr>
      <t>财政对城乡居民基本医疗保险基金的补助</t>
    </r>
  </si>
  <si>
    <r>
      <rPr>
        <sz val="11"/>
        <rFont val="Times New Roman"/>
        <charset val="134"/>
      </rPr>
      <t xml:space="preserve">    </t>
    </r>
    <r>
      <rPr>
        <sz val="11"/>
        <rFont val="宋体"/>
        <charset val="134"/>
      </rPr>
      <t>财政对其他基本医疗保险基金的补助</t>
    </r>
  </si>
  <si>
    <r>
      <rPr>
        <b/>
        <sz val="11"/>
        <rFont val="Times New Roman"/>
        <charset val="134"/>
      </rPr>
      <t xml:space="preserve">  </t>
    </r>
    <r>
      <rPr>
        <b/>
        <sz val="11"/>
        <rFont val="宋体"/>
        <charset val="134"/>
      </rPr>
      <t>医疗救助</t>
    </r>
  </si>
  <si>
    <r>
      <rPr>
        <sz val="11"/>
        <rFont val="Times New Roman"/>
        <charset val="134"/>
      </rPr>
      <t xml:space="preserve">    </t>
    </r>
    <r>
      <rPr>
        <sz val="11"/>
        <rFont val="宋体"/>
        <charset val="134"/>
      </rPr>
      <t>城乡医疗救助</t>
    </r>
  </si>
  <si>
    <r>
      <rPr>
        <sz val="11"/>
        <rFont val="Times New Roman"/>
        <charset val="134"/>
      </rPr>
      <t xml:space="preserve">    </t>
    </r>
    <r>
      <rPr>
        <sz val="11"/>
        <rFont val="宋体"/>
        <charset val="134"/>
      </rPr>
      <t>疾病应急救助</t>
    </r>
  </si>
  <si>
    <r>
      <rPr>
        <sz val="11"/>
        <rFont val="Times New Roman"/>
        <charset val="134"/>
      </rPr>
      <t xml:space="preserve">    </t>
    </r>
    <r>
      <rPr>
        <sz val="11"/>
        <rFont val="宋体"/>
        <charset val="134"/>
      </rPr>
      <t>其他医疗救助支出</t>
    </r>
  </si>
  <si>
    <r>
      <rPr>
        <b/>
        <sz val="11"/>
        <rFont val="Times New Roman"/>
        <charset val="134"/>
      </rPr>
      <t xml:space="preserve">  </t>
    </r>
    <r>
      <rPr>
        <b/>
        <sz val="11"/>
        <rFont val="宋体"/>
        <charset val="134"/>
      </rPr>
      <t>优抚对象医疗</t>
    </r>
  </si>
  <si>
    <r>
      <rPr>
        <sz val="11"/>
        <rFont val="Times New Roman"/>
        <charset val="134"/>
      </rPr>
      <t xml:space="preserve">    </t>
    </r>
    <r>
      <rPr>
        <sz val="11"/>
        <rFont val="宋体"/>
        <charset val="134"/>
      </rPr>
      <t>优抚对象医疗补助</t>
    </r>
  </si>
  <si>
    <r>
      <rPr>
        <sz val="11"/>
        <rFont val="Times New Roman"/>
        <charset val="134"/>
      </rPr>
      <t xml:space="preserve">    </t>
    </r>
    <r>
      <rPr>
        <sz val="11"/>
        <rFont val="宋体"/>
        <charset val="134"/>
      </rPr>
      <t>其他优抚对象医疗支出</t>
    </r>
  </si>
  <si>
    <r>
      <rPr>
        <b/>
        <sz val="11"/>
        <rFont val="Times New Roman"/>
        <charset val="134"/>
      </rPr>
      <t xml:space="preserve">  </t>
    </r>
    <r>
      <rPr>
        <b/>
        <sz val="11"/>
        <rFont val="宋体"/>
        <charset val="134"/>
      </rPr>
      <t>医疗保障管理事务</t>
    </r>
  </si>
  <si>
    <r>
      <rPr>
        <sz val="11"/>
        <rFont val="Times New Roman"/>
        <charset val="134"/>
      </rPr>
      <t xml:space="preserve">    </t>
    </r>
    <r>
      <rPr>
        <sz val="11"/>
        <rFont val="宋体"/>
        <charset val="134"/>
      </rPr>
      <t>医疗保障政策管理</t>
    </r>
  </si>
  <si>
    <r>
      <rPr>
        <sz val="11"/>
        <rFont val="Times New Roman"/>
        <charset val="134"/>
      </rPr>
      <t xml:space="preserve">    </t>
    </r>
    <r>
      <rPr>
        <sz val="11"/>
        <rFont val="宋体"/>
        <charset val="134"/>
      </rPr>
      <t>医疗保障经办事务</t>
    </r>
  </si>
  <si>
    <r>
      <rPr>
        <sz val="11"/>
        <rFont val="Times New Roman"/>
        <charset val="134"/>
      </rPr>
      <t xml:space="preserve">    </t>
    </r>
    <r>
      <rPr>
        <sz val="11"/>
        <rFont val="宋体"/>
        <charset val="134"/>
      </rPr>
      <t>其他医疗保障管理事务支出</t>
    </r>
  </si>
  <si>
    <r>
      <rPr>
        <b/>
        <sz val="11"/>
        <rFont val="Times New Roman"/>
        <charset val="134"/>
      </rPr>
      <t xml:space="preserve">  </t>
    </r>
    <r>
      <rPr>
        <b/>
        <sz val="11"/>
        <rFont val="宋体"/>
        <charset val="134"/>
      </rPr>
      <t>老龄卫生健康事务</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</si>
  <si>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老龄卫生健康事务</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</si>
  <si>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其他卫生健康支出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</si>
  <si>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其他卫生健康支出</t>
    </r>
    <r>
      <rPr>
        <sz val="11"/>
        <rFont val="Times New Roman"/>
        <charset val="134"/>
      </rPr>
      <t>(</t>
    </r>
    <r>
      <rPr>
        <sz val="11"/>
        <rFont val="宋体"/>
        <charset val="134"/>
      </rPr>
      <t>项</t>
    </r>
    <r>
      <rPr>
        <sz val="11"/>
        <rFont val="Times New Roman"/>
        <charset val="134"/>
      </rPr>
      <t>)</t>
    </r>
  </si>
  <si>
    <t>节能环保支出</t>
  </si>
  <si>
    <r>
      <rPr>
        <b/>
        <sz val="11"/>
        <rFont val="Times New Roman"/>
        <charset val="134"/>
      </rPr>
      <t xml:space="preserve">  </t>
    </r>
    <r>
      <rPr>
        <b/>
        <sz val="11"/>
        <rFont val="宋体"/>
        <charset val="134"/>
      </rPr>
      <t>环境保护管理事务</t>
    </r>
  </si>
  <si>
    <r>
      <rPr>
        <sz val="11"/>
        <rFont val="Times New Roman"/>
        <charset val="134"/>
      </rPr>
      <t xml:space="preserve">    </t>
    </r>
    <r>
      <rPr>
        <sz val="11"/>
        <rFont val="宋体"/>
        <charset val="134"/>
      </rPr>
      <t>生态环境保护宣传</t>
    </r>
  </si>
  <si>
    <r>
      <rPr>
        <sz val="11"/>
        <rFont val="Times New Roman"/>
        <charset val="134"/>
      </rPr>
      <t xml:space="preserve">    </t>
    </r>
    <r>
      <rPr>
        <sz val="11"/>
        <rFont val="宋体"/>
        <charset val="134"/>
      </rPr>
      <t>环境保护法规、规划及标准</t>
    </r>
  </si>
  <si>
    <r>
      <rPr>
        <sz val="11"/>
        <rFont val="Times New Roman"/>
        <charset val="134"/>
      </rPr>
      <t xml:space="preserve">    </t>
    </r>
    <r>
      <rPr>
        <sz val="11"/>
        <rFont val="宋体"/>
        <charset val="134"/>
      </rPr>
      <t>生态环境国际合作及履约</t>
    </r>
  </si>
  <si>
    <r>
      <rPr>
        <sz val="11"/>
        <rFont val="Times New Roman"/>
        <charset val="134"/>
      </rPr>
      <t xml:space="preserve">    </t>
    </r>
    <r>
      <rPr>
        <sz val="11"/>
        <rFont val="宋体"/>
        <charset val="134"/>
      </rPr>
      <t>生态环境保护行政许可</t>
    </r>
  </si>
  <si>
    <r>
      <rPr>
        <sz val="11"/>
        <rFont val="Times New Roman"/>
        <charset val="134"/>
      </rPr>
      <t xml:space="preserve">    </t>
    </r>
    <r>
      <rPr>
        <sz val="11"/>
        <rFont val="宋体"/>
        <charset val="134"/>
      </rPr>
      <t>应对气候变化管理事务</t>
    </r>
  </si>
  <si>
    <r>
      <rPr>
        <sz val="11"/>
        <rFont val="Times New Roman"/>
        <charset val="134"/>
      </rPr>
      <t xml:space="preserve">    </t>
    </r>
    <r>
      <rPr>
        <sz val="11"/>
        <rFont val="宋体"/>
        <charset val="134"/>
      </rPr>
      <t>其他环境保护管理事务支出</t>
    </r>
  </si>
  <si>
    <r>
      <rPr>
        <b/>
        <sz val="11"/>
        <rFont val="Times New Roman"/>
        <charset val="134"/>
      </rPr>
      <t xml:space="preserve">  </t>
    </r>
    <r>
      <rPr>
        <b/>
        <sz val="11"/>
        <rFont val="宋体"/>
        <charset val="134"/>
      </rPr>
      <t>环境监测与监察</t>
    </r>
  </si>
  <si>
    <r>
      <rPr>
        <sz val="11"/>
        <rFont val="Times New Roman"/>
        <charset val="134"/>
      </rPr>
      <t xml:space="preserve">    </t>
    </r>
    <r>
      <rPr>
        <sz val="11"/>
        <rFont val="宋体"/>
        <charset val="134"/>
      </rPr>
      <t>建设项目环评审查与监督</t>
    </r>
  </si>
  <si>
    <r>
      <rPr>
        <sz val="11"/>
        <rFont val="Times New Roman"/>
        <charset val="134"/>
      </rPr>
      <t xml:space="preserve">    </t>
    </r>
    <r>
      <rPr>
        <sz val="11"/>
        <rFont val="宋体"/>
        <charset val="134"/>
      </rPr>
      <t>核与辐射安全监督</t>
    </r>
  </si>
  <si>
    <r>
      <rPr>
        <sz val="11"/>
        <rFont val="Times New Roman"/>
        <charset val="134"/>
      </rPr>
      <t xml:space="preserve">    </t>
    </r>
    <r>
      <rPr>
        <sz val="11"/>
        <rFont val="宋体"/>
        <charset val="134"/>
      </rPr>
      <t>其他环境监测与监察支出</t>
    </r>
  </si>
  <si>
    <r>
      <rPr>
        <b/>
        <sz val="11"/>
        <rFont val="Times New Roman"/>
        <charset val="134"/>
      </rPr>
      <t xml:space="preserve">  </t>
    </r>
    <r>
      <rPr>
        <b/>
        <sz val="11"/>
        <rFont val="宋体"/>
        <charset val="134"/>
      </rPr>
      <t>污染防治</t>
    </r>
  </si>
  <si>
    <r>
      <rPr>
        <sz val="11"/>
        <rFont val="Times New Roman"/>
        <charset val="134"/>
      </rPr>
      <t xml:space="preserve">    </t>
    </r>
    <r>
      <rPr>
        <sz val="11"/>
        <rFont val="宋体"/>
        <charset val="134"/>
      </rPr>
      <t>大气</t>
    </r>
  </si>
  <si>
    <r>
      <rPr>
        <sz val="11"/>
        <rFont val="Times New Roman"/>
        <charset val="134"/>
      </rPr>
      <t xml:space="preserve">    </t>
    </r>
    <r>
      <rPr>
        <sz val="11"/>
        <rFont val="宋体"/>
        <charset val="134"/>
      </rPr>
      <t>水体</t>
    </r>
  </si>
  <si>
    <r>
      <rPr>
        <sz val="11"/>
        <rFont val="Times New Roman"/>
        <charset val="134"/>
      </rPr>
      <t xml:space="preserve">    </t>
    </r>
    <r>
      <rPr>
        <sz val="11"/>
        <rFont val="宋体"/>
        <charset val="134"/>
      </rPr>
      <t>噪声</t>
    </r>
  </si>
  <si>
    <r>
      <rPr>
        <sz val="11"/>
        <rFont val="Times New Roman"/>
        <charset val="134"/>
      </rPr>
      <t xml:space="preserve">    </t>
    </r>
    <r>
      <rPr>
        <sz val="11"/>
        <rFont val="宋体"/>
        <charset val="134"/>
      </rPr>
      <t>固体废弃物与化学品</t>
    </r>
  </si>
  <si>
    <r>
      <rPr>
        <sz val="11"/>
        <rFont val="Times New Roman"/>
        <charset val="134"/>
      </rPr>
      <t xml:space="preserve">    </t>
    </r>
    <r>
      <rPr>
        <sz val="11"/>
        <rFont val="宋体"/>
        <charset val="134"/>
      </rPr>
      <t>放射源和放射性废物监管</t>
    </r>
  </si>
  <si>
    <r>
      <rPr>
        <sz val="11"/>
        <rFont val="Times New Roman"/>
        <charset val="134"/>
      </rPr>
      <t xml:space="preserve">    </t>
    </r>
    <r>
      <rPr>
        <sz val="11"/>
        <rFont val="宋体"/>
        <charset val="134"/>
      </rPr>
      <t>辐射</t>
    </r>
  </si>
  <si>
    <r>
      <rPr>
        <sz val="11"/>
        <rFont val="Times New Roman"/>
        <charset val="134"/>
      </rPr>
      <t xml:space="preserve">    </t>
    </r>
    <r>
      <rPr>
        <sz val="11"/>
        <rFont val="宋体"/>
        <charset val="134"/>
      </rPr>
      <t>其他污染防治支出</t>
    </r>
  </si>
  <si>
    <r>
      <rPr>
        <b/>
        <sz val="11"/>
        <rFont val="Times New Roman"/>
        <charset val="134"/>
      </rPr>
      <t xml:space="preserve">  </t>
    </r>
    <r>
      <rPr>
        <b/>
        <sz val="11"/>
        <rFont val="宋体"/>
        <charset val="134"/>
      </rPr>
      <t>自然生态保护</t>
    </r>
  </si>
  <si>
    <r>
      <rPr>
        <sz val="11"/>
        <rFont val="Times New Roman"/>
        <charset val="134"/>
      </rPr>
      <t xml:space="preserve">    </t>
    </r>
    <r>
      <rPr>
        <sz val="11"/>
        <rFont val="宋体"/>
        <charset val="134"/>
      </rPr>
      <t>生态保护</t>
    </r>
  </si>
  <si>
    <r>
      <rPr>
        <sz val="11"/>
        <rFont val="Times New Roman"/>
        <charset val="134"/>
      </rPr>
      <t xml:space="preserve">    </t>
    </r>
    <r>
      <rPr>
        <sz val="11"/>
        <rFont val="宋体"/>
        <charset val="134"/>
      </rPr>
      <t>农村环境保护</t>
    </r>
  </si>
  <si>
    <r>
      <rPr>
        <sz val="11"/>
        <rFont val="Times New Roman"/>
        <charset val="134"/>
      </rPr>
      <t xml:space="preserve">    </t>
    </r>
    <r>
      <rPr>
        <sz val="11"/>
        <rFont val="宋体"/>
        <charset val="134"/>
      </rPr>
      <t>生物及物种资源保护</t>
    </r>
  </si>
  <si>
    <r>
      <rPr>
        <sz val="11"/>
        <rFont val="Times New Roman"/>
        <charset val="134"/>
      </rPr>
      <t xml:space="preserve">    </t>
    </r>
    <r>
      <rPr>
        <sz val="11"/>
        <rFont val="宋体"/>
        <charset val="134"/>
      </rPr>
      <t>其他自然生态保护支出</t>
    </r>
  </si>
  <si>
    <r>
      <rPr>
        <b/>
        <sz val="11"/>
        <rFont val="Times New Roman"/>
        <charset val="134"/>
      </rPr>
      <t xml:space="preserve">  </t>
    </r>
    <r>
      <rPr>
        <b/>
        <sz val="11"/>
        <rFont val="宋体"/>
        <charset val="134"/>
      </rPr>
      <t>天然林保护</t>
    </r>
  </si>
  <si>
    <r>
      <rPr>
        <sz val="11"/>
        <rFont val="Times New Roman"/>
        <charset val="134"/>
      </rPr>
      <t xml:space="preserve">    </t>
    </r>
    <r>
      <rPr>
        <sz val="11"/>
        <rFont val="宋体"/>
        <charset val="134"/>
      </rPr>
      <t>森林管护</t>
    </r>
  </si>
  <si>
    <r>
      <rPr>
        <sz val="11"/>
        <rFont val="Times New Roman"/>
        <charset val="134"/>
      </rPr>
      <t xml:space="preserve">    </t>
    </r>
    <r>
      <rPr>
        <sz val="11"/>
        <rFont val="宋体"/>
        <charset val="134"/>
      </rPr>
      <t>社会保险补助</t>
    </r>
  </si>
  <si>
    <r>
      <rPr>
        <sz val="11"/>
        <rFont val="Times New Roman"/>
        <charset val="134"/>
      </rPr>
      <t xml:space="preserve">    </t>
    </r>
    <r>
      <rPr>
        <sz val="11"/>
        <rFont val="宋体"/>
        <charset val="134"/>
      </rPr>
      <t>政策性社会性支出补助</t>
    </r>
  </si>
  <si>
    <r>
      <rPr>
        <sz val="11"/>
        <rFont val="Times New Roman"/>
        <charset val="134"/>
      </rPr>
      <t xml:space="preserve">    </t>
    </r>
    <r>
      <rPr>
        <sz val="11"/>
        <rFont val="宋体"/>
        <charset val="134"/>
      </rPr>
      <t>天然林保护工程建设</t>
    </r>
  </si>
  <si>
    <r>
      <rPr>
        <sz val="11"/>
        <rFont val="Times New Roman"/>
        <charset val="134"/>
      </rPr>
      <t xml:space="preserve">    </t>
    </r>
    <r>
      <rPr>
        <sz val="11"/>
        <rFont val="宋体"/>
        <charset val="134"/>
      </rPr>
      <t>停伐补助</t>
    </r>
  </si>
  <si>
    <r>
      <rPr>
        <sz val="11"/>
        <rFont val="Times New Roman"/>
        <charset val="134"/>
      </rPr>
      <t xml:space="preserve">    </t>
    </r>
    <r>
      <rPr>
        <sz val="11"/>
        <rFont val="宋体"/>
        <charset val="134"/>
      </rPr>
      <t>其他天然林保护支出</t>
    </r>
  </si>
  <si>
    <r>
      <rPr>
        <b/>
        <sz val="11"/>
        <rFont val="Times New Roman"/>
        <charset val="134"/>
      </rPr>
      <t xml:space="preserve">  </t>
    </r>
    <r>
      <rPr>
        <b/>
        <sz val="11"/>
        <rFont val="宋体"/>
        <charset val="134"/>
      </rPr>
      <t>退耕还林还草</t>
    </r>
  </si>
  <si>
    <r>
      <rPr>
        <sz val="11"/>
        <rFont val="Times New Roman"/>
        <charset val="134"/>
      </rPr>
      <t xml:space="preserve">    </t>
    </r>
    <r>
      <rPr>
        <sz val="11"/>
        <rFont val="宋体"/>
        <charset val="134"/>
      </rPr>
      <t>退耕现金</t>
    </r>
  </si>
  <si>
    <r>
      <rPr>
        <sz val="11"/>
        <rFont val="Times New Roman"/>
        <charset val="134"/>
      </rPr>
      <t xml:space="preserve">    </t>
    </r>
    <r>
      <rPr>
        <sz val="11"/>
        <rFont val="宋体"/>
        <charset val="134"/>
      </rPr>
      <t>退耕还林粮食折现补贴</t>
    </r>
  </si>
  <si>
    <r>
      <rPr>
        <sz val="11"/>
        <rFont val="Times New Roman"/>
        <charset val="134"/>
      </rPr>
      <t xml:space="preserve">    </t>
    </r>
    <r>
      <rPr>
        <sz val="11"/>
        <rFont val="宋体"/>
        <charset val="134"/>
      </rPr>
      <t>退耕还林粮食费用补贴</t>
    </r>
  </si>
  <si>
    <r>
      <rPr>
        <sz val="11"/>
        <rFont val="Times New Roman"/>
        <charset val="134"/>
      </rPr>
      <t xml:space="preserve">    </t>
    </r>
    <r>
      <rPr>
        <sz val="11"/>
        <rFont val="宋体"/>
        <charset val="134"/>
      </rPr>
      <t>退耕还林工程建设</t>
    </r>
  </si>
  <si>
    <r>
      <rPr>
        <sz val="11"/>
        <rFont val="Times New Roman"/>
        <charset val="134"/>
      </rPr>
      <t xml:space="preserve">    </t>
    </r>
    <r>
      <rPr>
        <sz val="11"/>
        <rFont val="宋体"/>
        <charset val="134"/>
      </rPr>
      <t>其他退耕还林还草支出</t>
    </r>
  </si>
  <si>
    <r>
      <rPr>
        <b/>
        <sz val="11"/>
        <rFont val="Times New Roman"/>
        <charset val="134"/>
      </rPr>
      <t xml:space="preserve">  </t>
    </r>
    <r>
      <rPr>
        <b/>
        <sz val="11"/>
        <rFont val="宋体"/>
        <charset val="134"/>
      </rPr>
      <t>风沙荒漠治理</t>
    </r>
  </si>
  <si>
    <r>
      <rPr>
        <sz val="11"/>
        <rFont val="Times New Roman"/>
        <charset val="134"/>
      </rPr>
      <t xml:space="preserve">    </t>
    </r>
    <r>
      <rPr>
        <sz val="11"/>
        <rFont val="宋体"/>
        <charset val="134"/>
      </rPr>
      <t>京津风沙源治理工程建设</t>
    </r>
  </si>
  <si>
    <r>
      <rPr>
        <sz val="11"/>
        <rFont val="Times New Roman"/>
        <charset val="134"/>
      </rPr>
      <t xml:space="preserve">    </t>
    </r>
    <r>
      <rPr>
        <sz val="11"/>
        <rFont val="宋体"/>
        <charset val="134"/>
      </rPr>
      <t>其他风沙荒漠治理支出</t>
    </r>
  </si>
  <si>
    <r>
      <rPr>
        <b/>
        <sz val="11"/>
        <rFont val="Times New Roman"/>
        <charset val="134"/>
      </rPr>
      <t xml:space="preserve">  </t>
    </r>
    <r>
      <rPr>
        <b/>
        <sz val="11"/>
        <rFont val="宋体"/>
        <charset val="134"/>
      </rPr>
      <t>退牧还草</t>
    </r>
  </si>
  <si>
    <r>
      <rPr>
        <sz val="11"/>
        <rFont val="Times New Roman"/>
        <charset val="134"/>
      </rPr>
      <t xml:space="preserve">    </t>
    </r>
    <r>
      <rPr>
        <sz val="11"/>
        <rFont val="宋体"/>
        <charset val="134"/>
      </rPr>
      <t>退牧还草工程建设</t>
    </r>
  </si>
  <si>
    <r>
      <rPr>
        <sz val="11"/>
        <rFont val="Times New Roman"/>
        <charset val="134"/>
      </rPr>
      <t xml:space="preserve">    </t>
    </r>
    <r>
      <rPr>
        <sz val="11"/>
        <rFont val="宋体"/>
        <charset val="134"/>
      </rPr>
      <t>其他退牧还草支出</t>
    </r>
  </si>
  <si>
    <r>
      <rPr>
        <b/>
        <sz val="11"/>
        <rFont val="Times New Roman"/>
        <charset val="134"/>
      </rPr>
      <t xml:space="preserve">  </t>
    </r>
    <r>
      <rPr>
        <b/>
        <sz val="11"/>
        <rFont val="宋体"/>
        <charset val="134"/>
      </rPr>
      <t>已垦草原退耕还草</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</si>
  <si>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已垦草原退耕还草</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</si>
  <si>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能源节约利用</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</si>
  <si>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能源节约利用</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</si>
  <si>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污染减排</t>
    </r>
  </si>
  <si>
    <r>
      <rPr>
        <sz val="11"/>
        <rFont val="Times New Roman"/>
        <charset val="134"/>
      </rPr>
      <t xml:space="preserve">    </t>
    </r>
    <r>
      <rPr>
        <sz val="11"/>
        <rFont val="宋体"/>
        <charset val="134"/>
      </rPr>
      <t>生态环境监测与信息</t>
    </r>
  </si>
  <si>
    <r>
      <rPr>
        <sz val="11"/>
        <rFont val="Times New Roman"/>
        <charset val="134"/>
      </rPr>
      <t xml:space="preserve">    </t>
    </r>
    <r>
      <rPr>
        <sz val="11"/>
        <rFont val="宋体"/>
        <charset val="134"/>
      </rPr>
      <t>生态环境执法监察</t>
    </r>
  </si>
  <si>
    <r>
      <rPr>
        <sz val="11"/>
        <rFont val="Times New Roman"/>
        <charset val="134"/>
      </rPr>
      <t xml:space="preserve">    </t>
    </r>
    <r>
      <rPr>
        <sz val="11"/>
        <rFont val="宋体"/>
        <charset val="134"/>
      </rPr>
      <t>减排专项支出</t>
    </r>
  </si>
  <si>
    <r>
      <rPr>
        <sz val="11"/>
        <rFont val="Times New Roman"/>
        <charset val="134"/>
      </rPr>
      <t xml:space="preserve">    </t>
    </r>
    <r>
      <rPr>
        <sz val="11"/>
        <rFont val="宋体"/>
        <charset val="134"/>
      </rPr>
      <t>清洁生产专项支出</t>
    </r>
  </si>
  <si>
    <r>
      <rPr>
        <sz val="11"/>
        <rFont val="Times New Roman"/>
        <charset val="134"/>
      </rPr>
      <t xml:space="preserve">    </t>
    </r>
    <r>
      <rPr>
        <sz val="11"/>
        <rFont val="宋体"/>
        <charset val="134"/>
      </rPr>
      <t>其他污染减排支出</t>
    </r>
  </si>
  <si>
    <r>
      <rPr>
        <b/>
        <sz val="11"/>
        <rFont val="Times New Roman"/>
        <charset val="134"/>
      </rPr>
      <t xml:space="preserve">  </t>
    </r>
    <r>
      <rPr>
        <b/>
        <sz val="11"/>
        <rFont val="宋体"/>
        <charset val="134"/>
      </rPr>
      <t>可再生能源</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</si>
  <si>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可再生能源</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</si>
  <si>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循环经济</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</si>
  <si>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循环经济</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</si>
  <si>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能源管理事务</t>
    </r>
  </si>
  <si>
    <r>
      <rPr>
        <sz val="11"/>
        <rFont val="Times New Roman"/>
        <charset val="134"/>
      </rPr>
      <t xml:space="preserve">    </t>
    </r>
    <r>
      <rPr>
        <sz val="11"/>
        <rFont val="宋体"/>
        <charset val="134"/>
      </rPr>
      <t>能源预测预警</t>
    </r>
  </si>
  <si>
    <r>
      <rPr>
        <sz val="11"/>
        <rFont val="Times New Roman"/>
        <charset val="134"/>
      </rPr>
      <t xml:space="preserve">    </t>
    </r>
    <r>
      <rPr>
        <sz val="11"/>
        <rFont val="宋体"/>
        <charset val="134"/>
      </rPr>
      <t>能源战略规划与实施</t>
    </r>
  </si>
  <si>
    <r>
      <rPr>
        <sz val="11"/>
        <rFont val="Times New Roman"/>
        <charset val="134"/>
      </rPr>
      <t xml:space="preserve">    </t>
    </r>
    <r>
      <rPr>
        <sz val="11"/>
        <rFont val="宋体"/>
        <charset val="134"/>
      </rPr>
      <t>能源科技装备</t>
    </r>
  </si>
  <si>
    <r>
      <rPr>
        <sz val="11"/>
        <rFont val="Times New Roman"/>
        <charset val="134"/>
      </rPr>
      <t xml:space="preserve">    </t>
    </r>
    <r>
      <rPr>
        <sz val="11"/>
        <rFont val="宋体"/>
        <charset val="134"/>
      </rPr>
      <t>能源行业管理</t>
    </r>
  </si>
  <si>
    <r>
      <rPr>
        <sz val="11"/>
        <rFont val="Times New Roman"/>
        <charset val="134"/>
      </rPr>
      <t xml:space="preserve">    </t>
    </r>
    <r>
      <rPr>
        <sz val="11"/>
        <rFont val="宋体"/>
        <charset val="134"/>
      </rPr>
      <t>能源管理</t>
    </r>
  </si>
  <si>
    <r>
      <rPr>
        <sz val="11"/>
        <rFont val="Times New Roman"/>
        <charset val="134"/>
      </rPr>
      <t xml:space="preserve">    </t>
    </r>
    <r>
      <rPr>
        <sz val="11"/>
        <rFont val="宋体"/>
        <charset val="134"/>
      </rPr>
      <t>石油储备发展管理</t>
    </r>
  </si>
  <si>
    <r>
      <rPr>
        <sz val="11"/>
        <rFont val="Times New Roman"/>
        <charset val="134"/>
      </rPr>
      <t xml:space="preserve">    </t>
    </r>
    <r>
      <rPr>
        <sz val="11"/>
        <rFont val="宋体"/>
        <charset val="134"/>
      </rPr>
      <t>能源调查</t>
    </r>
  </si>
  <si>
    <r>
      <rPr>
        <sz val="11"/>
        <rFont val="Times New Roman"/>
        <charset val="134"/>
      </rPr>
      <t xml:space="preserve">    </t>
    </r>
    <r>
      <rPr>
        <sz val="11"/>
        <rFont val="宋体"/>
        <charset val="134"/>
      </rPr>
      <t>农村电网建设</t>
    </r>
  </si>
  <si>
    <r>
      <rPr>
        <sz val="11"/>
        <rFont val="Times New Roman"/>
        <charset val="134"/>
      </rPr>
      <t xml:space="preserve">    </t>
    </r>
    <r>
      <rPr>
        <sz val="11"/>
        <rFont val="宋体"/>
        <charset val="134"/>
      </rPr>
      <t>其他能源管理事务支出</t>
    </r>
  </si>
  <si>
    <r>
      <rPr>
        <b/>
        <sz val="11"/>
        <rFont val="Times New Roman"/>
        <charset val="134"/>
      </rPr>
      <t xml:space="preserve">  </t>
    </r>
    <r>
      <rPr>
        <b/>
        <sz val="11"/>
        <rFont val="宋体"/>
        <charset val="134"/>
      </rPr>
      <t>其他节能环保支出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</si>
  <si>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其他节能环保支出</t>
    </r>
    <r>
      <rPr>
        <sz val="11"/>
        <rFont val="Times New Roman"/>
        <charset val="134"/>
      </rPr>
      <t>(</t>
    </r>
    <r>
      <rPr>
        <sz val="11"/>
        <rFont val="宋体"/>
        <charset val="134"/>
      </rPr>
      <t>项</t>
    </r>
    <r>
      <rPr>
        <sz val="11"/>
        <rFont val="Times New Roman"/>
        <charset val="134"/>
      </rPr>
      <t>)</t>
    </r>
  </si>
  <si>
    <t>城乡社区支出</t>
  </si>
  <si>
    <r>
      <rPr>
        <b/>
        <sz val="11"/>
        <rFont val="Times New Roman"/>
        <charset val="134"/>
      </rPr>
      <t xml:space="preserve">  </t>
    </r>
    <r>
      <rPr>
        <b/>
        <sz val="11"/>
        <rFont val="宋体"/>
        <charset val="134"/>
      </rPr>
      <t>城乡社区管理事务</t>
    </r>
  </si>
  <si>
    <r>
      <rPr>
        <sz val="11"/>
        <rFont val="Times New Roman"/>
        <charset val="134"/>
      </rPr>
      <t xml:space="preserve">    </t>
    </r>
    <r>
      <rPr>
        <sz val="11"/>
        <rFont val="宋体"/>
        <charset val="134"/>
      </rPr>
      <t>城管执法</t>
    </r>
  </si>
  <si>
    <r>
      <rPr>
        <sz val="11"/>
        <rFont val="Times New Roman"/>
        <charset val="134"/>
      </rPr>
      <t xml:space="preserve">    </t>
    </r>
    <r>
      <rPr>
        <sz val="11"/>
        <rFont val="宋体"/>
        <charset val="134"/>
      </rPr>
      <t>工程建设标准规范编制与监管</t>
    </r>
  </si>
  <si>
    <r>
      <rPr>
        <sz val="11"/>
        <rFont val="Times New Roman"/>
        <charset val="134"/>
      </rPr>
      <t xml:space="preserve">    </t>
    </r>
    <r>
      <rPr>
        <sz val="11"/>
        <rFont val="宋体"/>
        <charset val="134"/>
      </rPr>
      <t>工程建设管理</t>
    </r>
  </si>
  <si>
    <r>
      <rPr>
        <sz val="11"/>
        <rFont val="Times New Roman"/>
        <charset val="134"/>
      </rPr>
      <t xml:space="preserve">    </t>
    </r>
    <r>
      <rPr>
        <sz val="11"/>
        <rFont val="宋体"/>
        <charset val="134"/>
      </rPr>
      <t>市政公用行业市场监管</t>
    </r>
  </si>
  <si>
    <r>
      <rPr>
        <sz val="11"/>
        <rFont val="Times New Roman"/>
        <charset val="134"/>
      </rPr>
      <t xml:space="preserve">    </t>
    </r>
    <r>
      <rPr>
        <sz val="11"/>
        <rFont val="宋体"/>
        <charset val="134"/>
      </rPr>
      <t>住宅建设与房地产市场监管</t>
    </r>
  </si>
  <si>
    <r>
      <rPr>
        <sz val="11"/>
        <rFont val="Times New Roman"/>
        <charset val="134"/>
      </rPr>
      <t xml:space="preserve">    </t>
    </r>
    <r>
      <rPr>
        <sz val="11"/>
        <rFont val="宋体"/>
        <charset val="134"/>
      </rPr>
      <t>执业资格注册、资质审查</t>
    </r>
  </si>
  <si>
    <r>
      <rPr>
        <sz val="11"/>
        <rFont val="Times New Roman"/>
        <charset val="134"/>
      </rPr>
      <t xml:space="preserve">    </t>
    </r>
    <r>
      <rPr>
        <sz val="11"/>
        <rFont val="宋体"/>
        <charset val="134"/>
      </rPr>
      <t>其他城乡社区管理事务支出</t>
    </r>
  </si>
  <si>
    <r>
      <rPr>
        <b/>
        <sz val="11"/>
        <rFont val="Times New Roman"/>
        <charset val="134"/>
      </rPr>
      <t xml:space="preserve">  </t>
    </r>
    <r>
      <rPr>
        <b/>
        <sz val="11"/>
        <rFont val="宋体"/>
        <charset val="134"/>
      </rPr>
      <t>城乡社区规划与管理</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</si>
  <si>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城乡社区规划与管理</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</si>
  <si>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城乡社区公共设施</t>
    </r>
  </si>
  <si>
    <r>
      <rPr>
        <sz val="11"/>
        <rFont val="Times New Roman"/>
        <charset val="134"/>
      </rPr>
      <t xml:space="preserve">    </t>
    </r>
    <r>
      <rPr>
        <sz val="11"/>
        <rFont val="宋体"/>
        <charset val="134"/>
      </rPr>
      <t>小城镇基础设施建设</t>
    </r>
  </si>
  <si>
    <r>
      <rPr>
        <sz val="11"/>
        <rFont val="Times New Roman"/>
        <charset val="134"/>
      </rPr>
      <t xml:space="preserve">    </t>
    </r>
    <r>
      <rPr>
        <sz val="11"/>
        <rFont val="宋体"/>
        <charset val="134"/>
      </rPr>
      <t>其他城乡社区公共设施支出</t>
    </r>
  </si>
  <si>
    <r>
      <rPr>
        <b/>
        <sz val="11"/>
        <rFont val="Times New Roman"/>
        <charset val="134"/>
      </rPr>
      <t xml:space="preserve">  </t>
    </r>
    <r>
      <rPr>
        <b/>
        <sz val="11"/>
        <rFont val="宋体"/>
        <charset val="134"/>
      </rPr>
      <t>城乡社区环境卫生</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</si>
  <si>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城乡社区环境卫生</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</si>
  <si>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建设市场管理与监督</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</si>
  <si>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建设市场管理与监督</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</si>
  <si>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其他城乡社区支出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</si>
  <si>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其他城乡社区支出</t>
    </r>
    <r>
      <rPr>
        <sz val="11"/>
        <rFont val="Times New Roman"/>
        <charset val="134"/>
      </rPr>
      <t>(</t>
    </r>
    <r>
      <rPr>
        <sz val="11"/>
        <rFont val="宋体"/>
        <charset val="134"/>
      </rPr>
      <t>项</t>
    </r>
    <r>
      <rPr>
        <sz val="11"/>
        <rFont val="Times New Roman"/>
        <charset val="134"/>
      </rPr>
      <t>)</t>
    </r>
  </si>
  <si>
    <t>农林水支出</t>
  </si>
  <si>
    <r>
      <rPr>
        <b/>
        <sz val="11"/>
        <rFont val="Times New Roman"/>
        <charset val="134"/>
      </rPr>
      <t xml:space="preserve">  </t>
    </r>
    <r>
      <rPr>
        <b/>
        <sz val="11"/>
        <rFont val="宋体"/>
        <charset val="134"/>
      </rPr>
      <t>农业农村</t>
    </r>
  </si>
  <si>
    <r>
      <rPr>
        <sz val="11"/>
        <rFont val="Times New Roman"/>
        <charset val="134"/>
      </rPr>
      <t xml:space="preserve">    </t>
    </r>
    <r>
      <rPr>
        <sz val="11"/>
        <rFont val="宋体"/>
        <charset val="134"/>
      </rPr>
      <t>农垦运行</t>
    </r>
  </si>
  <si>
    <r>
      <rPr>
        <sz val="11"/>
        <rFont val="Times New Roman"/>
        <charset val="134"/>
      </rPr>
      <t xml:space="preserve">    </t>
    </r>
    <r>
      <rPr>
        <sz val="11"/>
        <rFont val="宋体"/>
        <charset val="134"/>
      </rPr>
      <t>科技转化与推广服务</t>
    </r>
  </si>
  <si>
    <r>
      <rPr>
        <sz val="11"/>
        <rFont val="Times New Roman"/>
        <charset val="134"/>
      </rPr>
      <t xml:space="preserve">    </t>
    </r>
    <r>
      <rPr>
        <sz val="11"/>
        <rFont val="宋体"/>
        <charset val="134"/>
      </rPr>
      <t>病虫害控制</t>
    </r>
  </si>
  <si>
    <r>
      <rPr>
        <sz val="11"/>
        <rFont val="Times New Roman"/>
        <charset val="134"/>
      </rPr>
      <t xml:space="preserve">    </t>
    </r>
    <r>
      <rPr>
        <sz val="11"/>
        <rFont val="宋体"/>
        <charset val="134"/>
      </rPr>
      <t>农产品质量安全</t>
    </r>
  </si>
  <si>
    <r>
      <rPr>
        <sz val="11"/>
        <rFont val="Times New Roman"/>
        <charset val="134"/>
      </rPr>
      <t xml:space="preserve">    </t>
    </r>
    <r>
      <rPr>
        <sz val="11"/>
        <rFont val="宋体"/>
        <charset val="134"/>
      </rPr>
      <t>执法监管</t>
    </r>
  </si>
  <si>
    <r>
      <rPr>
        <sz val="11"/>
        <rFont val="Times New Roman"/>
        <charset val="134"/>
      </rPr>
      <t xml:space="preserve">    </t>
    </r>
    <r>
      <rPr>
        <sz val="11"/>
        <rFont val="宋体"/>
        <charset val="134"/>
      </rPr>
      <t>统计监测与信息服务</t>
    </r>
  </si>
  <si>
    <r>
      <rPr>
        <sz val="11"/>
        <rFont val="Times New Roman"/>
        <charset val="134"/>
      </rPr>
      <t xml:space="preserve">    </t>
    </r>
    <r>
      <rPr>
        <sz val="11"/>
        <rFont val="宋体"/>
        <charset val="134"/>
      </rPr>
      <t>行业业务管理</t>
    </r>
  </si>
  <si>
    <r>
      <rPr>
        <sz val="11"/>
        <rFont val="Times New Roman"/>
        <charset val="134"/>
      </rPr>
      <t xml:space="preserve">    </t>
    </r>
    <r>
      <rPr>
        <sz val="11"/>
        <rFont val="宋体"/>
        <charset val="134"/>
      </rPr>
      <t>对外交流与合作</t>
    </r>
  </si>
  <si>
    <r>
      <rPr>
        <sz val="11"/>
        <rFont val="Times New Roman"/>
        <charset val="134"/>
      </rPr>
      <t xml:space="preserve">    </t>
    </r>
    <r>
      <rPr>
        <sz val="11"/>
        <rFont val="宋体"/>
        <charset val="134"/>
      </rPr>
      <t>防灾救灾</t>
    </r>
  </si>
  <si>
    <r>
      <rPr>
        <sz val="11"/>
        <rFont val="Times New Roman"/>
        <charset val="134"/>
      </rPr>
      <t xml:space="preserve">    </t>
    </r>
    <r>
      <rPr>
        <sz val="11"/>
        <rFont val="宋体"/>
        <charset val="134"/>
      </rPr>
      <t>稳定农民收入补贴</t>
    </r>
  </si>
  <si>
    <r>
      <rPr>
        <sz val="11"/>
        <rFont val="Times New Roman"/>
        <charset val="134"/>
      </rPr>
      <t xml:space="preserve">    </t>
    </r>
    <r>
      <rPr>
        <sz val="11"/>
        <rFont val="宋体"/>
        <charset val="134"/>
      </rPr>
      <t>农业结构调整补贴</t>
    </r>
  </si>
  <si>
    <r>
      <rPr>
        <sz val="11"/>
        <rFont val="Times New Roman"/>
        <charset val="134"/>
      </rPr>
      <t xml:space="preserve">    </t>
    </r>
    <r>
      <rPr>
        <sz val="11"/>
        <rFont val="宋体"/>
        <charset val="134"/>
      </rPr>
      <t>农业生产发展</t>
    </r>
  </si>
  <si>
    <r>
      <rPr>
        <sz val="11"/>
        <rFont val="Times New Roman"/>
        <charset val="134"/>
      </rPr>
      <t xml:space="preserve">    </t>
    </r>
    <r>
      <rPr>
        <sz val="11"/>
        <rFont val="宋体"/>
        <charset val="134"/>
      </rPr>
      <t>农村合作经济</t>
    </r>
  </si>
  <si>
    <r>
      <rPr>
        <sz val="11"/>
        <rFont val="Times New Roman"/>
        <charset val="134"/>
      </rPr>
      <t xml:space="preserve">    </t>
    </r>
    <r>
      <rPr>
        <sz val="11"/>
        <rFont val="宋体"/>
        <charset val="134"/>
      </rPr>
      <t>农产品加工与促销</t>
    </r>
  </si>
  <si>
    <r>
      <rPr>
        <sz val="11"/>
        <rFont val="Times New Roman"/>
        <charset val="134"/>
      </rPr>
      <t xml:space="preserve">    </t>
    </r>
    <r>
      <rPr>
        <sz val="11"/>
        <rFont val="宋体"/>
        <charset val="134"/>
      </rPr>
      <t>农村社会事业</t>
    </r>
  </si>
  <si>
    <r>
      <rPr>
        <sz val="11"/>
        <rFont val="Times New Roman"/>
        <charset val="134"/>
      </rPr>
      <t xml:space="preserve">    </t>
    </r>
    <r>
      <rPr>
        <sz val="11"/>
        <rFont val="宋体"/>
        <charset val="134"/>
      </rPr>
      <t>农业资源保护修复与利用</t>
    </r>
  </si>
  <si>
    <r>
      <rPr>
        <sz val="11"/>
        <rFont val="Times New Roman"/>
        <charset val="134"/>
      </rPr>
      <t xml:space="preserve">    </t>
    </r>
    <r>
      <rPr>
        <sz val="11"/>
        <rFont val="宋体"/>
        <charset val="134"/>
      </rPr>
      <t>农村道路建设</t>
    </r>
  </si>
  <si>
    <r>
      <rPr>
        <sz val="11"/>
        <rFont val="Times New Roman"/>
        <charset val="134"/>
      </rPr>
      <t xml:space="preserve">    </t>
    </r>
    <r>
      <rPr>
        <sz val="11"/>
        <rFont val="宋体"/>
        <charset val="134"/>
      </rPr>
      <t>成品油价格改革对渔业的补贴</t>
    </r>
  </si>
  <si>
    <r>
      <rPr>
        <sz val="11"/>
        <rFont val="Times New Roman"/>
        <charset val="134"/>
      </rPr>
      <t xml:space="preserve">    </t>
    </r>
    <r>
      <rPr>
        <sz val="11"/>
        <rFont val="宋体"/>
        <charset val="134"/>
      </rPr>
      <t>对高校毕业生到基层任职补助</t>
    </r>
  </si>
  <si>
    <r>
      <rPr>
        <sz val="11"/>
        <rFont val="Times New Roman"/>
        <charset val="134"/>
      </rPr>
      <t xml:space="preserve">    </t>
    </r>
    <r>
      <rPr>
        <sz val="11"/>
        <rFont val="宋体"/>
        <charset val="134"/>
      </rPr>
      <t>农田建设</t>
    </r>
  </si>
  <si>
    <r>
      <rPr>
        <sz val="11"/>
        <rFont val="Times New Roman"/>
        <charset val="134"/>
      </rPr>
      <t xml:space="preserve">    </t>
    </r>
    <r>
      <rPr>
        <sz val="11"/>
        <rFont val="宋体"/>
        <charset val="134"/>
      </rPr>
      <t>其他农业农村支出</t>
    </r>
  </si>
  <si>
    <r>
      <rPr>
        <b/>
        <sz val="11"/>
        <rFont val="Times New Roman"/>
        <charset val="134"/>
      </rPr>
      <t xml:space="preserve">  </t>
    </r>
    <r>
      <rPr>
        <b/>
        <sz val="11"/>
        <rFont val="宋体"/>
        <charset val="134"/>
      </rPr>
      <t>林业和草原</t>
    </r>
  </si>
  <si>
    <r>
      <rPr>
        <sz val="11"/>
        <rFont val="Times New Roman"/>
        <charset val="134"/>
      </rPr>
      <t xml:space="preserve">    </t>
    </r>
    <r>
      <rPr>
        <sz val="11"/>
        <rFont val="宋体"/>
        <charset val="134"/>
      </rPr>
      <t>事业机构</t>
    </r>
  </si>
  <si>
    <r>
      <rPr>
        <sz val="11"/>
        <rFont val="Times New Roman"/>
        <charset val="134"/>
      </rPr>
      <t xml:space="preserve">    </t>
    </r>
    <r>
      <rPr>
        <sz val="11"/>
        <rFont val="宋体"/>
        <charset val="134"/>
      </rPr>
      <t>森林资源培育</t>
    </r>
  </si>
  <si>
    <r>
      <rPr>
        <sz val="11"/>
        <rFont val="Times New Roman"/>
        <charset val="134"/>
      </rPr>
      <t xml:space="preserve">    </t>
    </r>
    <r>
      <rPr>
        <sz val="11"/>
        <rFont val="宋体"/>
        <charset val="134"/>
      </rPr>
      <t>技术推广与转化</t>
    </r>
  </si>
  <si>
    <r>
      <rPr>
        <sz val="11"/>
        <rFont val="Times New Roman"/>
        <charset val="134"/>
      </rPr>
      <t xml:space="preserve">    </t>
    </r>
    <r>
      <rPr>
        <sz val="11"/>
        <rFont val="宋体"/>
        <charset val="134"/>
      </rPr>
      <t>森林资源管理</t>
    </r>
  </si>
  <si>
    <r>
      <rPr>
        <sz val="11"/>
        <rFont val="Times New Roman"/>
        <charset val="134"/>
      </rPr>
      <t xml:space="preserve">    </t>
    </r>
    <r>
      <rPr>
        <sz val="11"/>
        <rFont val="宋体"/>
        <charset val="134"/>
      </rPr>
      <t>森林生态效益补偿</t>
    </r>
  </si>
  <si>
    <r>
      <rPr>
        <sz val="11"/>
        <rFont val="Times New Roman"/>
        <charset val="134"/>
      </rPr>
      <t xml:space="preserve">    </t>
    </r>
    <r>
      <rPr>
        <sz val="11"/>
        <rFont val="宋体"/>
        <charset val="134"/>
      </rPr>
      <t>自然保护区等管理</t>
    </r>
  </si>
  <si>
    <r>
      <rPr>
        <sz val="11"/>
        <rFont val="Times New Roman"/>
        <charset val="134"/>
      </rPr>
      <t xml:space="preserve">    </t>
    </r>
    <r>
      <rPr>
        <sz val="11"/>
        <rFont val="宋体"/>
        <charset val="134"/>
      </rPr>
      <t>动植物保护</t>
    </r>
  </si>
  <si>
    <r>
      <rPr>
        <sz val="11"/>
        <rFont val="Times New Roman"/>
        <charset val="134"/>
      </rPr>
      <t xml:space="preserve">    </t>
    </r>
    <r>
      <rPr>
        <sz val="11"/>
        <rFont val="宋体"/>
        <charset val="134"/>
      </rPr>
      <t>湿地保护</t>
    </r>
  </si>
  <si>
    <r>
      <rPr>
        <sz val="11"/>
        <rFont val="Times New Roman"/>
        <charset val="134"/>
      </rPr>
      <t xml:space="preserve">    </t>
    </r>
    <r>
      <rPr>
        <sz val="11"/>
        <rFont val="宋体"/>
        <charset val="134"/>
      </rPr>
      <t>执法与监督</t>
    </r>
  </si>
  <si>
    <r>
      <rPr>
        <sz val="11"/>
        <rFont val="Times New Roman"/>
        <charset val="134"/>
      </rPr>
      <t xml:space="preserve">    </t>
    </r>
    <r>
      <rPr>
        <sz val="11"/>
        <rFont val="宋体"/>
        <charset val="134"/>
      </rPr>
      <t>防沙治沙</t>
    </r>
  </si>
  <si>
    <r>
      <rPr>
        <sz val="11"/>
        <rFont val="Times New Roman"/>
        <charset val="134"/>
      </rPr>
      <t xml:space="preserve">    </t>
    </r>
    <r>
      <rPr>
        <sz val="11"/>
        <rFont val="宋体"/>
        <charset val="134"/>
      </rPr>
      <t>对外合作与交流</t>
    </r>
  </si>
  <si>
    <r>
      <rPr>
        <sz val="11"/>
        <rFont val="Times New Roman"/>
        <charset val="134"/>
      </rPr>
      <t xml:space="preserve">    </t>
    </r>
    <r>
      <rPr>
        <sz val="11"/>
        <rFont val="宋体"/>
        <charset val="134"/>
      </rPr>
      <t>产业化管理</t>
    </r>
  </si>
  <si>
    <r>
      <rPr>
        <sz val="11"/>
        <rFont val="Times New Roman"/>
        <charset val="134"/>
      </rPr>
      <t xml:space="preserve">    </t>
    </r>
    <r>
      <rPr>
        <sz val="11"/>
        <rFont val="宋体"/>
        <charset val="134"/>
      </rPr>
      <t>信息管理</t>
    </r>
  </si>
  <si>
    <r>
      <rPr>
        <sz val="11"/>
        <rFont val="Times New Roman"/>
        <charset val="134"/>
      </rPr>
      <t xml:space="preserve">    </t>
    </r>
    <r>
      <rPr>
        <sz val="11"/>
        <rFont val="宋体"/>
        <charset val="134"/>
      </rPr>
      <t>林区公共支出</t>
    </r>
  </si>
  <si>
    <r>
      <rPr>
        <sz val="11"/>
        <rFont val="Times New Roman"/>
        <charset val="134"/>
      </rPr>
      <t xml:space="preserve">    </t>
    </r>
    <r>
      <rPr>
        <sz val="11"/>
        <rFont val="宋体"/>
        <charset val="134"/>
      </rPr>
      <t>贷款贴息</t>
    </r>
  </si>
  <si>
    <r>
      <rPr>
        <sz val="11"/>
        <rFont val="Times New Roman"/>
        <charset val="134"/>
      </rPr>
      <t xml:space="preserve">    </t>
    </r>
    <r>
      <rPr>
        <sz val="11"/>
        <rFont val="宋体"/>
        <charset val="134"/>
      </rPr>
      <t>成品油价格改革对林业的补贴</t>
    </r>
  </si>
  <si>
    <r>
      <rPr>
        <sz val="11"/>
        <rFont val="Times New Roman"/>
        <charset val="134"/>
      </rPr>
      <t xml:space="preserve">    </t>
    </r>
    <r>
      <rPr>
        <sz val="11"/>
        <rFont val="宋体"/>
        <charset val="134"/>
      </rPr>
      <t>林业草原防灾减灾</t>
    </r>
  </si>
  <si>
    <r>
      <rPr>
        <sz val="11"/>
        <rFont val="Times New Roman"/>
        <charset val="134"/>
      </rPr>
      <t xml:space="preserve">    </t>
    </r>
    <r>
      <rPr>
        <sz val="11"/>
        <rFont val="宋体"/>
        <charset val="134"/>
      </rPr>
      <t>国家公园</t>
    </r>
  </si>
  <si>
    <r>
      <rPr>
        <sz val="11"/>
        <rFont val="Times New Roman"/>
        <charset val="134"/>
      </rPr>
      <t xml:space="preserve">    </t>
    </r>
    <r>
      <rPr>
        <sz val="11"/>
        <rFont val="宋体"/>
        <charset val="134"/>
      </rPr>
      <t>草原管理</t>
    </r>
  </si>
  <si>
    <r>
      <rPr>
        <sz val="11"/>
        <rFont val="Times New Roman"/>
        <charset val="134"/>
      </rPr>
      <t xml:space="preserve">    </t>
    </r>
    <r>
      <rPr>
        <sz val="11"/>
        <rFont val="宋体"/>
        <charset val="134"/>
      </rPr>
      <t>其他林业和草原支出</t>
    </r>
  </si>
  <si>
    <r>
      <rPr>
        <b/>
        <sz val="11"/>
        <rFont val="Times New Roman"/>
        <charset val="134"/>
      </rPr>
      <t xml:space="preserve">  </t>
    </r>
    <r>
      <rPr>
        <b/>
        <sz val="11"/>
        <rFont val="宋体"/>
        <charset val="134"/>
      </rPr>
      <t>水利</t>
    </r>
  </si>
  <si>
    <r>
      <rPr>
        <sz val="11"/>
        <rFont val="Times New Roman"/>
        <charset val="134"/>
      </rPr>
      <t xml:space="preserve">    </t>
    </r>
    <r>
      <rPr>
        <sz val="11"/>
        <rFont val="宋体"/>
        <charset val="134"/>
      </rPr>
      <t>水利行业业务管理</t>
    </r>
  </si>
  <si>
    <r>
      <rPr>
        <sz val="11"/>
        <rFont val="Times New Roman"/>
        <charset val="134"/>
      </rPr>
      <t xml:space="preserve">    </t>
    </r>
    <r>
      <rPr>
        <sz val="11"/>
        <rFont val="宋体"/>
        <charset val="134"/>
      </rPr>
      <t>水利工程建设</t>
    </r>
  </si>
  <si>
    <r>
      <rPr>
        <sz val="11"/>
        <rFont val="Times New Roman"/>
        <charset val="134"/>
      </rPr>
      <t xml:space="preserve">    </t>
    </r>
    <r>
      <rPr>
        <sz val="11"/>
        <rFont val="宋体"/>
        <charset val="134"/>
      </rPr>
      <t>水利工程运行与维护</t>
    </r>
  </si>
  <si>
    <r>
      <rPr>
        <sz val="11"/>
        <rFont val="Times New Roman"/>
        <charset val="134"/>
      </rPr>
      <t xml:space="preserve">    </t>
    </r>
    <r>
      <rPr>
        <sz val="11"/>
        <rFont val="宋体"/>
        <charset val="134"/>
      </rPr>
      <t>长江黄河等流域管理</t>
    </r>
  </si>
  <si>
    <r>
      <rPr>
        <sz val="11"/>
        <rFont val="Times New Roman"/>
        <charset val="134"/>
      </rPr>
      <t xml:space="preserve">    </t>
    </r>
    <r>
      <rPr>
        <sz val="11"/>
        <rFont val="宋体"/>
        <charset val="134"/>
      </rPr>
      <t>水利前期工作</t>
    </r>
  </si>
  <si>
    <r>
      <rPr>
        <sz val="11"/>
        <rFont val="Times New Roman"/>
        <charset val="134"/>
      </rPr>
      <t xml:space="preserve">    </t>
    </r>
    <r>
      <rPr>
        <sz val="11"/>
        <rFont val="宋体"/>
        <charset val="134"/>
      </rPr>
      <t>水利执法监督</t>
    </r>
  </si>
  <si>
    <r>
      <rPr>
        <sz val="11"/>
        <rFont val="Times New Roman"/>
        <charset val="134"/>
      </rPr>
      <t xml:space="preserve">    </t>
    </r>
    <r>
      <rPr>
        <sz val="11"/>
        <rFont val="宋体"/>
        <charset val="134"/>
      </rPr>
      <t>水土保持</t>
    </r>
  </si>
  <si>
    <r>
      <rPr>
        <sz val="11"/>
        <rFont val="Times New Roman"/>
        <charset val="134"/>
      </rPr>
      <t xml:space="preserve">    </t>
    </r>
    <r>
      <rPr>
        <sz val="11"/>
        <rFont val="宋体"/>
        <charset val="134"/>
      </rPr>
      <t>水资源节约管理与保护</t>
    </r>
  </si>
  <si>
    <r>
      <rPr>
        <sz val="11"/>
        <rFont val="Times New Roman"/>
        <charset val="134"/>
      </rPr>
      <t xml:space="preserve">    </t>
    </r>
    <r>
      <rPr>
        <sz val="11"/>
        <rFont val="宋体"/>
        <charset val="134"/>
      </rPr>
      <t>水质监测</t>
    </r>
  </si>
  <si>
    <r>
      <rPr>
        <sz val="11"/>
        <rFont val="Times New Roman"/>
        <charset val="134"/>
      </rPr>
      <t xml:space="preserve">    </t>
    </r>
    <r>
      <rPr>
        <sz val="11"/>
        <rFont val="宋体"/>
        <charset val="134"/>
      </rPr>
      <t>水文测报</t>
    </r>
  </si>
  <si>
    <r>
      <rPr>
        <sz val="11"/>
        <rFont val="Times New Roman"/>
        <charset val="134"/>
      </rPr>
      <t xml:space="preserve">    </t>
    </r>
    <r>
      <rPr>
        <sz val="11"/>
        <rFont val="宋体"/>
        <charset val="134"/>
      </rPr>
      <t>防汛</t>
    </r>
  </si>
  <si>
    <r>
      <rPr>
        <sz val="11"/>
        <rFont val="Times New Roman"/>
        <charset val="134"/>
      </rPr>
      <t xml:space="preserve">    </t>
    </r>
    <r>
      <rPr>
        <sz val="11"/>
        <rFont val="宋体"/>
        <charset val="134"/>
      </rPr>
      <t>抗旱</t>
    </r>
  </si>
  <si>
    <r>
      <rPr>
        <sz val="11"/>
        <rFont val="Times New Roman"/>
        <charset val="134"/>
      </rPr>
      <t xml:space="preserve">    </t>
    </r>
    <r>
      <rPr>
        <sz val="11"/>
        <rFont val="宋体"/>
        <charset val="134"/>
      </rPr>
      <t>农村水利</t>
    </r>
  </si>
  <si>
    <r>
      <rPr>
        <sz val="11"/>
        <rFont val="Times New Roman"/>
        <charset val="134"/>
      </rPr>
      <t xml:space="preserve">    </t>
    </r>
    <r>
      <rPr>
        <sz val="11"/>
        <rFont val="宋体"/>
        <charset val="134"/>
      </rPr>
      <t>水利技术推广</t>
    </r>
  </si>
  <si>
    <r>
      <rPr>
        <sz val="11"/>
        <rFont val="Times New Roman"/>
        <charset val="134"/>
      </rPr>
      <t xml:space="preserve">    </t>
    </r>
    <r>
      <rPr>
        <sz val="11"/>
        <rFont val="宋体"/>
        <charset val="134"/>
      </rPr>
      <t>国际河流治理与管理</t>
    </r>
  </si>
  <si>
    <r>
      <rPr>
        <sz val="11"/>
        <rFont val="Times New Roman"/>
        <charset val="134"/>
      </rPr>
      <t xml:space="preserve">    </t>
    </r>
    <r>
      <rPr>
        <sz val="11"/>
        <rFont val="宋体"/>
        <charset val="134"/>
      </rPr>
      <t>江河湖库水系综合整治</t>
    </r>
  </si>
  <si>
    <r>
      <rPr>
        <sz val="11"/>
        <rFont val="Times New Roman"/>
        <charset val="134"/>
      </rPr>
      <t xml:space="preserve">    </t>
    </r>
    <r>
      <rPr>
        <sz val="11"/>
        <rFont val="宋体"/>
        <charset val="134"/>
      </rPr>
      <t>大中型水库移民后期扶持专项支出</t>
    </r>
  </si>
  <si>
    <r>
      <rPr>
        <sz val="11"/>
        <rFont val="Times New Roman"/>
        <charset val="134"/>
      </rPr>
      <t xml:space="preserve">    </t>
    </r>
    <r>
      <rPr>
        <sz val="11"/>
        <rFont val="宋体"/>
        <charset val="134"/>
      </rPr>
      <t>水利安全监督</t>
    </r>
  </si>
  <si>
    <r>
      <rPr>
        <sz val="11"/>
        <rFont val="Times New Roman"/>
        <charset val="134"/>
      </rPr>
      <t xml:space="preserve">    </t>
    </r>
    <r>
      <rPr>
        <sz val="11"/>
        <rFont val="宋体"/>
        <charset val="134"/>
      </rPr>
      <t>水利建设征地及移民支出</t>
    </r>
  </si>
  <si>
    <r>
      <rPr>
        <sz val="11"/>
        <rFont val="Times New Roman"/>
        <charset val="134"/>
      </rPr>
      <t xml:space="preserve">    </t>
    </r>
    <r>
      <rPr>
        <sz val="11"/>
        <rFont val="宋体"/>
        <charset val="134"/>
      </rPr>
      <t>农村人畜饮水</t>
    </r>
  </si>
  <si>
    <r>
      <rPr>
        <sz val="11"/>
        <rFont val="Times New Roman"/>
        <charset val="134"/>
      </rPr>
      <t xml:space="preserve">    </t>
    </r>
    <r>
      <rPr>
        <sz val="11"/>
        <rFont val="宋体"/>
        <charset val="134"/>
      </rPr>
      <t>南水北调工程建设</t>
    </r>
  </si>
  <si>
    <r>
      <rPr>
        <sz val="11"/>
        <rFont val="Times New Roman"/>
        <charset val="134"/>
      </rPr>
      <t xml:space="preserve">    </t>
    </r>
    <r>
      <rPr>
        <sz val="11"/>
        <rFont val="宋体"/>
        <charset val="134"/>
      </rPr>
      <t>南水北调工程管理</t>
    </r>
  </si>
  <si>
    <r>
      <rPr>
        <sz val="11"/>
        <rFont val="Times New Roman"/>
        <charset val="134"/>
      </rPr>
      <t xml:space="preserve">    </t>
    </r>
    <r>
      <rPr>
        <sz val="11"/>
        <rFont val="宋体"/>
        <charset val="134"/>
      </rPr>
      <t>其他水利支出</t>
    </r>
  </si>
  <si>
    <r>
      <rPr>
        <b/>
        <sz val="11"/>
        <rFont val="Times New Roman"/>
        <charset val="134"/>
      </rPr>
      <t xml:space="preserve">  </t>
    </r>
    <r>
      <rPr>
        <b/>
        <sz val="11"/>
        <rFont val="宋体"/>
        <charset val="134"/>
      </rPr>
      <t>扶贫</t>
    </r>
  </si>
  <si>
    <r>
      <rPr>
        <sz val="11"/>
        <rFont val="Times New Roman"/>
        <charset val="134"/>
      </rPr>
      <t xml:space="preserve">    </t>
    </r>
    <r>
      <rPr>
        <sz val="11"/>
        <rFont val="宋体"/>
        <charset val="134"/>
      </rPr>
      <t>农村基础设施建设</t>
    </r>
  </si>
  <si>
    <r>
      <rPr>
        <sz val="11"/>
        <rFont val="Times New Roman"/>
        <charset val="134"/>
      </rPr>
      <t xml:space="preserve">    </t>
    </r>
    <r>
      <rPr>
        <sz val="11"/>
        <rFont val="宋体"/>
        <charset val="134"/>
      </rPr>
      <t>生产发展</t>
    </r>
  </si>
  <si>
    <r>
      <rPr>
        <sz val="11"/>
        <rFont val="Times New Roman"/>
        <charset val="134"/>
      </rPr>
      <t xml:space="preserve">    </t>
    </r>
    <r>
      <rPr>
        <sz val="11"/>
        <rFont val="宋体"/>
        <charset val="134"/>
      </rPr>
      <t>社会发展</t>
    </r>
  </si>
  <si>
    <r>
      <rPr>
        <sz val="11"/>
        <rFont val="Times New Roman"/>
        <charset val="134"/>
      </rPr>
      <t xml:space="preserve">    </t>
    </r>
    <r>
      <rPr>
        <sz val="11"/>
        <rFont val="宋体"/>
        <charset val="134"/>
      </rPr>
      <t>扶贫贷款奖补和贴息</t>
    </r>
  </si>
  <si>
    <r>
      <rPr>
        <sz val="11"/>
        <rFont val="Times New Roman"/>
        <charset val="134"/>
      </rPr>
      <t xml:space="preserve">    “</t>
    </r>
    <r>
      <rPr>
        <sz val="11"/>
        <rFont val="宋体"/>
        <charset val="134"/>
      </rPr>
      <t>三西</t>
    </r>
    <r>
      <rPr>
        <sz val="11"/>
        <rFont val="Times New Roman"/>
        <charset val="134"/>
      </rPr>
      <t>”</t>
    </r>
    <r>
      <rPr>
        <sz val="11"/>
        <rFont val="宋体"/>
        <charset val="134"/>
      </rPr>
      <t>农业建设专项补助</t>
    </r>
  </si>
  <si>
    <r>
      <rPr>
        <sz val="11"/>
        <rFont val="Times New Roman"/>
        <charset val="134"/>
      </rPr>
      <t xml:space="preserve">    </t>
    </r>
    <r>
      <rPr>
        <sz val="11"/>
        <rFont val="宋体"/>
        <charset val="134"/>
      </rPr>
      <t>扶贫事业机构</t>
    </r>
  </si>
  <si>
    <r>
      <rPr>
        <sz val="11"/>
        <rFont val="Times New Roman"/>
        <charset val="134"/>
      </rPr>
      <t xml:space="preserve">    </t>
    </r>
    <r>
      <rPr>
        <sz val="11"/>
        <rFont val="宋体"/>
        <charset val="134"/>
      </rPr>
      <t>其他扶贫支出</t>
    </r>
  </si>
  <si>
    <r>
      <rPr>
        <b/>
        <sz val="11"/>
        <rFont val="Times New Roman"/>
        <charset val="134"/>
      </rPr>
      <t xml:space="preserve">  </t>
    </r>
    <r>
      <rPr>
        <b/>
        <sz val="11"/>
        <rFont val="宋体"/>
        <charset val="134"/>
      </rPr>
      <t>农村综合改革</t>
    </r>
  </si>
  <si>
    <r>
      <rPr>
        <sz val="11"/>
        <rFont val="Times New Roman"/>
        <charset val="134"/>
      </rPr>
      <t xml:space="preserve">    </t>
    </r>
    <r>
      <rPr>
        <sz val="11"/>
        <rFont val="宋体"/>
        <charset val="134"/>
      </rPr>
      <t>对村级一事一议的补助</t>
    </r>
  </si>
  <si>
    <r>
      <rPr>
        <sz val="11"/>
        <rFont val="Times New Roman"/>
        <charset val="134"/>
      </rPr>
      <t xml:space="preserve">    </t>
    </r>
    <r>
      <rPr>
        <sz val="11"/>
        <rFont val="宋体"/>
        <charset val="134"/>
      </rPr>
      <t>国有农场办社会职能改革补助</t>
    </r>
  </si>
  <si>
    <r>
      <rPr>
        <sz val="11"/>
        <rFont val="Times New Roman"/>
        <charset val="134"/>
      </rPr>
      <t xml:space="preserve">    </t>
    </r>
    <r>
      <rPr>
        <sz val="11"/>
        <rFont val="宋体"/>
        <charset val="134"/>
      </rPr>
      <t>对村民委员会和村党支部的补助</t>
    </r>
  </si>
  <si>
    <r>
      <rPr>
        <sz val="11"/>
        <rFont val="Times New Roman"/>
        <charset val="134"/>
      </rPr>
      <t xml:space="preserve">    </t>
    </r>
    <r>
      <rPr>
        <sz val="11"/>
        <rFont val="宋体"/>
        <charset val="134"/>
      </rPr>
      <t>对村集体经济组织的补助</t>
    </r>
  </si>
  <si>
    <r>
      <rPr>
        <sz val="11"/>
        <rFont val="Times New Roman"/>
        <charset val="134"/>
      </rPr>
      <t xml:space="preserve">    </t>
    </r>
    <r>
      <rPr>
        <sz val="11"/>
        <rFont val="宋体"/>
        <charset val="134"/>
      </rPr>
      <t>农村综合改革示范试点补助</t>
    </r>
  </si>
  <si>
    <r>
      <rPr>
        <sz val="11"/>
        <rFont val="Times New Roman"/>
        <charset val="134"/>
      </rPr>
      <t xml:space="preserve">    </t>
    </r>
    <r>
      <rPr>
        <sz val="11"/>
        <rFont val="宋体"/>
        <charset val="134"/>
      </rPr>
      <t>其他农村综合改革支出</t>
    </r>
  </si>
  <si>
    <r>
      <rPr>
        <b/>
        <sz val="11"/>
        <rFont val="Times New Roman"/>
        <charset val="134"/>
      </rPr>
      <t xml:space="preserve">  </t>
    </r>
    <r>
      <rPr>
        <b/>
        <sz val="11"/>
        <rFont val="宋体"/>
        <charset val="134"/>
      </rPr>
      <t>普惠金融发展支出</t>
    </r>
  </si>
  <si>
    <r>
      <rPr>
        <sz val="11"/>
        <rFont val="Times New Roman"/>
        <charset val="134"/>
      </rPr>
      <t xml:space="preserve">    </t>
    </r>
    <r>
      <rPr>
        <sz val="11"/>
        <rFont val="宋体"/>
        <charset val="134"/>
      </rPr>
      <t>支持农村金融机构</t>
    </r>
  </si>
  <si>
    <r>
      <rPr>
        <sz val="11"/>
        <rFont val="Times New Roman"/>
        <charset val="134"/>
      </rPr>
      <t xml:space="preserve">    </t>
    </r>
    <r>
      <rPr>
        <sz val="11"/>
        <rFont val="宋体"/>
        <charset val="134"/>
      </rPr>
      <t>涉农贷款增量奖励</t>
    </r>
  </si>
  <si>
    <r>
      <rPr>
        <sz val="11"/>
        <rFont val="Times New Roman"/>
        <charset val="134"/>
      </rPr>
      <t xml:space="preserve">    </t>
    </r>
    <r>
      <rPr>
        <sz val="11"/>
        <rFont val="宋体"/>
        <charset val="134"/>
      </rPr>
      <t>农业保险保费补贴</t>
    </r>
  </si>
  <si>
    <r>
      <rPr>
        <sz val="11"/>
        <rFont val="Times New Roman"/>
        <charset val="134"/>
      </rPr>
      <t xml:space="preserve">    </t>
    </r>
    <r>
      <rPr>
        <sz val="11"/>
        <rFont val="宋体"/>
        <charset val="134"/>
      </rPr>
      <t>创业担保贷款贴息</t>
    </r>
  </si>
  <si>
    <r>
      <rPr>
        <sz val="11"/>
        <rFont val="Times New Roman"/>
        <charset val="134"/>
      </rPr>
      <t xml:space="preserve">    </t>
    </r>
    <r>
      <rPr>
        <sz val="11"/>
        <rFont val="宋体"/>
        <charset val="134"/>
      </rPr>
      <t>补充创业担保贷款基金</t>
    </r>
  </si>
  <si>
    <r>
      <rPr>
        <sz val="11"/>
        <rFont val="Times New Roman"/>
        <charset val="134"/>
      </rPr>
      <t xml:space="preserve">    </t>
    </r>
    <r>
      <rPr>
        <sz val="11"/>
        <rFont val="宋体"/>
        <charset val="134"/>
      </rPr>
      <t>其他普惠金融发展支出</t>
    </r>
  </si>
  <si>
    <r>
      <rPr>
        <b/>
        <sz val="11"/>
        <rFont val="Times New Roman"/>
        <charset val="134"/>
      </rPr>
      <t xml:space="preserve">  </t>
    </r>
    <r>
      <rPr>
        <b/>
        <sz val="11"/>
        <rFont val="宋体"/>
        <charset val="134"/>
      </rPr>
      <t>目标价格补贴</t>
    </r>
  </si>
  <si>
    <r>
      <rPr>
        <sz val="11"/>
        <rFont val="Times New Roman"/>
        <charset val="134"/>
      </rPr>
      <t xml:space="preserve">    </t>
    </r>
    <r>
      <rPr>
        <sz val="11"/>
        <rFont val="宋体"/>
        <charset val="134"/>
      </rPr>
      <t>棉花目标价格补贴</t>
    </r>
  </si>
  <si>
    <r>
      <rPr>
        <sz val="11"/>
        <rFont val="Times New Roman"/>
        <charset val="134"/>
      </rPr>
      <t xml:space="preserve">    </t>
    </r>
    <r>
      <rPr>
        <sz val="11"/>
        <rFont val="宋体"/>
        <charset val="134"/>
      </rPr>
      <t>其他目标价格补贴</t>
    </r>
  </si>
  <si>
    <r>
      <rPr>
        <b/>
        <sz val="11"/>
        <rFont val="Times New Roman"/>
        <charset val="134"/>
      </rPr>
      <t xml:space="preserve">  </t>
    </r>
    <r>
      <rPr>
        <b/>
        <sz val="11"/>
        <rFont val="宋体"/>
        <charset val="134"/>
      </rPr>
      <t>其他农林水支出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</si>
  <si>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化解其他公益性乡村债务支出</t>
    </r>
  </si>
  <si>
    <r>
      <rPr>
        <sz val="11"/>
        <rFont val="Times New Roman"/>
        <charset val="134"/>
      </rPr>
      <t xml:space="preserve">    </t>
    </r>
    <r>
      <rPr>
        <sz val="11"/>
        <rFont val="宋体"/>
        <charset val="134"/>
      </rPr>
      <t>其他农林水支出</t>
    </r>
    <r>
      <rPr>
        <sz val="11"/>
        <rFont val="Times New Roman"/>
        <charset val="134"/>
      </rPr>
      <t>(</t>
    </r>
    <r>
      <rPr>
        <sz val="11"/>
        <rFont val="宋体"/>
        <charset val="134"/>
      </rPr>
      <t>项</t>
    </r>
    <r>
      <rPr>
        <sz val="11"/>
        <rFont val="Times New Roman"/>
        <charset val="134"/>
      </rPr>
      <t>)</t>
    </r>
  </si>
  <si>
    <t>交通运输支出</t>
  </si>
  <si>
    <r>
      <rPr>
        <b/>
        <sz val="11"/>
        <rFont val="Times New Roman"/>
        <charset val="134"/>
      </rPr>
      <t xml:space="preserve">  </t>
    </r>
    <r>
      <rPr>
        <b/>
        <sz val="11"/>
        <rFont val="宋体"/>
        <charset val="134"/>
      </rPr>
      <t>公路水路运输</t>
    </r>
  </si>
  <si>
    <r>
      <rPr>
        <sz val="11"/>
        <rFont val="Times New Roman"/>
        <charset val="134"/>
      </rPr>
      <t xml:space="preserve">    </t>
    </r>
    <r>
      <rPr>
        <sz val="11"/>
        <rFont val="宋体"/>
        <charset val="134"/>
      </rPr>
      <t>公路建设</t>
    </r>
  </si>
  <si>
    <r>
      <rPr>
        <sz val="11"/>
        <rFont val="Times New Roman"/>
        <charset val="134"/>
      </rPr>
      <t xml:space="preserve">    </t>
    </r>
    <r>
      <rPr>
        <sz val="11"/>
        <rFont val="宋体"/>
        <charset val="134"/>
      </rPr>
      <t>公路养护</t>
    </r>
  </si>
  <si>
    <r>
      <rPr>
        <sz val="11"/>
        <rFont val="Times New Roman"/>
        <charset val="134"/>
      </rPr>
      <t xml:space="preserve">    </t>
    </r>
    <r>
      <rPr>
        <sz val="11"/>
        <rFont val="宋体"/>
        <charset val="134"/>
      </rPr>
      <t>交通运输信息化建设</t>
    </r>
  </si>
  <si>
    <r>
      <rPr>
        <sz val="11"/>
        <rFont val="Times New Roman"/>
        <charset val="134"/>
      </rPr>
      <t xml:space="preserve">    </t>
    </r>
    <r>
      <rPr>
        <sz val="11"/>
        <rFont val="宋体"/>
        <charset val="134"/>
      </rPr>
      <t>公路和运输安全</t>
    </r>
  </si>
  <si>
    <r>
      <rPr>
        <sz val="11"/>
        <rFont val="Times New Roman"/>
        <charset val="134"/>
      </rPr>
      <t xml:space="preserve">    </t>
    </r>
    <r>
      <rPr>
        <sz val="11"/>
        <rFont val="宋体"/>
        <charset val="134"/>
      </rPr>
      <t>公路还贷专项</t>
    </r>
  </si>
  <si>
    <r>
      <rPr>
        <sz val="11"/>
        <rFont val="Times New Roman"/>
        <charset val="134"/>
      </rPr>
      <t xml:space="preserve">    </t>
    </r>
    <r>
      <rPr>
        <sz val="11"/>
        <rFont val="宋体"/>
        <charset val="134"/>
      </rPr>
      <t>公路运输管理</t>
    </r>
  </si>
  <si>
    <r>
      <rPr>
        <sz val="11"/>
        <rFont val="Times New Roman"/>
        <charset val="134"/>
      </rPr>
      <t xml:space="preserve">    </t>
    </r>
    <r>
      <rPr>
        <sz val="11"/>
        <rFont val="宋体"/>
        <charset val="134"/>
      </rPr>
      <t>公路和运输技术标准化建设</t>
    </r>
  </si>
  <si>
    <r>
      <rPr>
        <sz val="11"/>
        <rFont val="Times New Roman"/>
        <charset val="134"/>
      </rPr>
      <t xml:space="preserve">    </t>
    </r>
    <r>
      <rPr>
        <sz val="11"/>
        <rFont val="宋体"/>
        <charset val="134"/>
      </rPr>
      <t>港口设施</t>
    </r>
  </si>
  <si>
    <r>
      <rPr>
        <sz val="11"/>
        <rFont val="Times New Roman"/>
        <charset val="134"/>
      </rPr>
      <t xml:space="preserve">    </t>
    </r>
    <r>
      <rPr>
        <sz val="11"/>
        <rFont val="宋体"/>
        <charset val="134"/>
      </rPr>
      <t>航道维护</t>
    </r>
  </si>
  <si>
    <r>
      <rPr>
        <sz val="11"/>
        <rFont val="Times New Roman"/>
        <charset val="134"/>
      </rPr>
      <t xml:space="preserve">    </t>
    </r>
    <r>
      <rPr>
        <sz val="11"/>
        <rFont val="宋体"/>
        <charset val="134"/>
      </rPr>
      <t>船舶检验</t>
    </r>
  </si>
  <si>
    <r>
      <rPr>
        <sz val="11"/>
        <rFont val="Times New Roman"/>
        <charset val="134"/>
      </rPr>
      <t xml:space="preserve">    </t>
    </r>
    <r>
      <rPr>
        <sz val="11"/>
        <rFont val="宋体"/>
        <charset val="134"/>
      </rPr>
      <t>救助打捞</t>
    </r>
  </si>
  <si>
    <r>
      <rPr>
        <sz val="11"/>
        <rFont val="Times New Roman"/>
        <charset val="134"/>
      </rPr>
      <t xml:space="preserve">    </t>
    </r>
    <r>
      <rPr>
        <sz val="11"/>
        <rFont val="宋体"/>
        <charset val="134"/>
      </rPr>
      <t>内河运输</t>
    </r>
  </si>
  <si>
    <r>
      <rPr>
        <sz val="11"/>
        <rFont val="Times New Roman"/>
        <charset val="134"/>
      </rPr>
      <t xml:space="preserve">    </t>
    </r>
    <r>
      <rPr>
        <sz val="11"/>
        <rFont val="宋体"/>
        <charset val="134"/>
      </rPr>
      <t>远洋运输</t>
    </r>
  </si>
  <si>
    <r>
      <rPr>
        <sz val="11"/>
        <rFont val="Times New Roman"/>
        <charset val="134"/>
      </rPr>
      <t xml:space="preserve">    </t>
    </r>
    <r>
      <rPr>
        <sz val="11"/>
        <rFont val="宋体"/>
        <charset val="134"/>
      </rPr>
      <t>海事管理</t>
    </r>
  </si>
  <si>
    <r>
      <rPr>
        <sz val="11"/>
        <rFont val="Times New Roman"/>
        <charset val="134"/>
      </rPr>
      <t xml:space="preserve">    </t>
    </r>
    <r>
      <rPr>
        <sz val="11"/>
        <rFont val="宋体"/>
        <charset val="134"/>
      </rPr>
      <t>航标事业发展支出</t>
    </r>
  </si>
  <si>
    <r>
      <rPr>
        <sz val="11"/>
        <rFont val="Times New Roman"/>
        <charset val="134"/>
      </rPr>
      <t xml:space="preserve">    </t>
    </r>
    <r>
      <rPr>
        <sz val="11"/>
        <rFont val="宋体"/>
        <charset val="134"/>
      </rPr>
      <t>水路运输管理支出</t>
    </r>
  </si>
  <si>
    <r>
      <rPr>
        <sz val="11"/>
        <rFont val="Times New Roman"/>
        <charset val="134"/>
      </rPr>
      <t xml:space="preserve">    </t>
    </r>
    <r>
      <rPr>
        <sz val="11"/>
        <rFont val="宋体"/>
        <charset val="134"/>
      </rPr>
      <t>口岸建设</t>
    </r>
  </si>
  <si>
    <r>
      <rPr>
        <sz val="11"/>
        <rFont val="Times New Roman"/>
        <charset val="134"/>
      </rPr>
      <t xml:space="preserve">    </t>
    </r>
    <r>
      <rPr>
        <sz val="11"/>
        <rFont val="宋体"/>
        <charset val="134"/>
      </rPr>
      <t>取消政府还贷二级公路收费专项支出</t>
    </r>
  </si>
  <si>
    <r>
      <rPr>
        <sz val="11"/>
        <rFont val="Times New Roman"/>
        <charset val="134"/>
      </rPr>
      <t xml:space="preserve">    </t>
    </r>
    <r>
      <rPr>
        <sz val="11"/>
        <rFont val="宋体"/>
        <charset val="134"/>
      </rPr>
      <t>其他公路水路运输支出</t>
    </r>
  </si>
  <si>
    <r>
      <rPr>
        <b/>
        <sz val="11"/>
        <rFont val="Times New Roman"/>
        <charset val="134"/>
      </rPr>
      <t xml:space="preserve">  </t>
    </r>
    <r>
      <rPr>
        <b/>
        <sz val="11"/>
        <rFont val="宋体"/>
        <charset val="134"/>
      </rPr>
      <t>铁路运输</t>
    </r>
  </si>
  <si>
    <r>
      <rPr>
        <sz val="11"/>
        <rFont val="Times New Roman"/>
        <charset val="134"/>
      </rPr>
      <t xml:space="preserve">    </t>
    </r>
    <r>
      <rPr>
        <sz val="11"/>
        <rFont val="宋体"/>
        <charset val="134"/>
      </rPr>
      <t>铁路路网建设</t>
    </r>
  </si>
  <si>
    <r>
      <rPr>
        <sz val="11"/>
        <rFont val="Times New Roman"/>
        <charset val="134"/>
      </rPr>
      <t xml:space="preserve">    </t>
    </r>
    <r>
      <rPr>
        <sz val="11"/>
        <rFont val="宋体"/>
        <charset val="134"/>
      </rPr>
      <t>铁路还贷专项</t>
    </r>
  </si>
  <si>
    <r>
      <rPr>
        <sz val="11"/>
        <rFont val="Times New Roman"/>
        <charset val="134"/>
      </rPr>
      <t xml:space="preserve">    </t>
    </r>
    <r>
      <rPr>
        <sz val="11"/>
        <rFont val="宋体"/>
        <charset val="134"/>
      </rPr>
      <t>铁路安全</t>
    </r>
  </si>
  <si>
    <r>
      <rPr>
        <sz val="11"/>
        <rFont val="Times New Roman"/>
        <charset val="134"/>
      </rPr>
      <t xml:space="preserve">    </t>
    </r>
    <r>
      <rPr>
        <sz val="11"/>
        <rFont val="宋体"/>
        <charset val="134"/>
      </rPr>
      <t>铁路专项运输</t>
    </r>
  </si>
  <si>
    <r>
      <rPr>
        <sz val="11"/>
        <rFont val="Times New Roman"/>
        <charset val="134"/>
      </rPr>
      <t xml:space="preserve">    </t>
    </r>
    <r>
      <rPr>
        <sz val="11"/>
        <rFont val="宋体"/>
        <charset val="134"/>
      </rPr>
      <t>行业监管</t>
    </r>
  </si>
  <si>
    <r>
      <rPr>
        <sz val="11"/>
        <rFont val="Times New Roman"/>
        <charset val="134"/>
      </rPr>
      <t xml:space="preserve">    </t>
    </r>
    <r>
      <rPr>
        <sz val="11"/>
        <rFont val="宋体"/>
        <charset val="134"/>
      </rPr>
      <t>其他铁路运输支出</t>
    </r>
  </si>
  <si>
    <r>
      <rPr>
        <b/>
        <sz val="11"/>
        <rFont val="Times New Roman"/>
        <charset val="134"/>
      </rPr>
      <t xml:space="preserve">  </t>
    </r>
    <r>
      <rPr>
        <b/>
        <sz val="11"/>
        <rFont val="宋体"/>
        <charset val="134"/>
      </rPr>
      <t>民用航空运输</t>
    </r>
  </si>
  <si>
    <r>
      <rPr>
        <sz val="11"/>
        <rFont val="Times New Roman"/>
        <charset val="134"/>
      </rPr>
      <t xml:space="preserve">    </t>
    </r>
    <r>
      <rPr>
        <sz val="11"/>
        <rFont val="宋体"/>
        <charset val="134"/>
      </rPr>
      <t>机场建设</t>
    </r>
  </si>
  <si>
    <r>
      <rPr>
        <sz val="11"/>
        <rFont val="Times New Roman"/>
        <charset val="134"/>
      </rPr>
      <t xml:space="preserve">    </t>
    </r>
    <r>
      <rPr>
        <sz val="11"/>
        <rFont val="宋体"/>
        <charset val="134"/>
      </rPr>
      <t>空管系统建设</t>
    </r>
  </si>
  <si>
    <r>
      <rPr>
        <sz val="11"/>
        <rFont val="Times New Roman"/>
        <charset val="134"/>
      </rPr>
      <t xml:space="preserve">    </t>
    </r>
    <r>
      <rPr>
        <sz val="11"/>
        <rFont val="宋体"/>
        <charset val="134"/>
      </rPr>
      <t>民航还贷专项支出</t>
    </r>
  </si>
  <si>
    <r>
      <rPr>
        <sz val="11"/>
        <rFont val="Times New Roman"/>
        <charset val="134"/>
      </rPr>
      <t xml:space="preserve">    </t>
    </r>
    <r>
      <rPr>
        <sz val="11"/>
        <rFont val="宋体"/>
        <charset val="134"/>
      </rPr>
      <t>民用航空安全</t>
    </r>
  </si>
  <si>
    <r>
      <rPr>
        <sz val="11"/>
        <rFont val="Times New Roman"/>
        <charset val="134"/>
      </rPr>
      <t xml:space="preserve">    </t>
    </r>
    <r>
      <rPr>
        <sz val="11"/>
        <rFont val="宋体"/>
        <charset val="134"/>
      </rPr>
      <t>民航专项运输</t>
    </r>
  </si>
  <si>
    <r>
      <rPr>
        <sz val="11"/>
        <rFont val="Times New Roman"/>
        <charset val="134"/>
      </rPr>
      <t xml:space="preserve">    </t>
    </r>
    <r>
      <rPr>
        <sz val="11"/>
        <rFont val="宋体"/>
        <charset val="134"/>
      </rPr>
      <t>其他民用航空运输支出</t>
    </r>
  </si>
  <si>
    <r>
      <rPr>
        <b/>
        <sz val="11"/>
        <rFont val="Times New Roman"/>
        <charset val="134"/>
      </rPr>
      <t xml:space="preserve">  </t>
    </r>
    <r>
      <rPr>
        <b/>
        <sz val="11"/>
        <rFont val="宋体"/>
        <charset val="134"/>
      </rPr>
      <t>成品油价格改革对交通运输的补贴</t>
    </r>
  </si>
  <si>
    <r>
      <rPr>
        <sz val="11"/>
        <rFont val="Times New Roman"/>
        <charset val="134"/>
      </rPr>
      <t xml:space="preserve">    </t>
    </r>
    <r>
      <rPr>
        <sz val="11"/>
        <rFont val="宋体"/>
        <charset val="134"/>
      </rPr>
      <t>对城市公交的补贴</t>
    </r>
  </si>
  <si>
    <r>
      <rPr>
        <sz val="11"/>
        <rFont val="Times New Roman"/>
        <charset val="134"/>
      </rPr>
      <t xml:space="preserve">    </t>
    </r>
    <r>
      <rPr>
        <sz val="11"/>
        <rFont val="宋体"/>
        <charset val="134"/>
      </rPr>
      <t>对农村道路客运的补贴</t>
    </r>
  </si>
  <si>
    <r>
      <rPr>
        <sz val="11"/>
        <rFont val="Times New Roman"/>
        <charset val="134"/>
      </rPr>
      <t xml:space="preserve">    </t>
    </r>
    <r>
      <rPr>
        <sz val="11"/>
        <rFont val="宋体"/>
        <charset val="134"/>
      </rPr>
      <t>对出租车的补贴</t>
    </r>
  </si>
  <si>
    <r>
      <rPr>
        <sz val="11"/>
        <rFont val="Times New Roman"/>
        <charset val="134"/>
      </rPr>
      <t xml:space="preserve">    </t>
    </r>
    <r>
      <rPr>
        <sz val="11"/>
        <rFont val="宋体"/>
        <charset val="134"/>
      </rPr>
      <t>成品油价格改革补贴其他支出</t>
    </r>
  </si>
  <si>
    <r>
      <rPr>
        <b/>
        <sz val="11"/>
        <rFont val="Times New Roman"/>
        <charset val="134"/>
      </rPr>
      <t xml:space="preserve">  </t>
    </r>
    <r>
      <rPr>
        <b/>
        <sz val="11"/>
        <rFont val="宋体"/>
        <charset val="134"/>
      </rPr>
      <t>邮政业支出</t>
    </r>
  </si>
  <si>
    <r>
      <rPr>
        <sz val="11"/>
        <rFont val="Times New Roman"/>
        <charset val="134"/>
      </rPr>
      <t xml:space="preserve">    </t>
    </r>
    <r>
      <rPr>
        <sz val="11"/>
        <rFont val="宋体"/>
        <charset val="134"/>
      </rPr>
      <t>邮政普遍服务与特殊服务</t>
    </r>
  </si>
  <si>
    <r>
      <rPr>
        <sz val="11"/>
        <rFont val="Times New Roman"/>
        <charset val="134"/>
      </rPr>
      <t xml:space="preserve">    </t>
    </r>
    <r>
      <rPr>
        <sz val="11"/>
        <rFont val="宋体"/>
        <charset val="134"/>
      </rPr>
      <t>其他邮政业支出</t>
    </r>
  </si>
  <si>
    <r>
      <rPr>
        <b/>
        <sz val="11"/>
        <rFont val="Times New Roman"/>
        <charset val="134"/>
      </rPr>
      <t xml:space="preserve">  </t>
    </r>
    <r>
      <rPr>
        <b/>
        <sz val="11"/>
        <rFont val="宋体"/>
        <charset val="134"/>
      </rPr>
      <t>车辆购置税支出</t>
    </r>
  </si>
  <si>
    <r>
      <rPr>
        <sz val="11"/>
        <rFont val="Times New Roman"/>
        <charset val="134"/>
      </rPr>
      <t xml:space="preserve">    </t>
    </r>
    <r>
      <rPr>
        <sz val="11"/>
        <rFont val="宋体"/>
        <charset val="134"/>
      </rPr>
      <t>车辆购置税用于公路等基础设施建设支出</t>
    </r>
  </si>
  <si>
    <r>
      <rPr>
        <sz val="11"/>
        <rFont val="Times New Roman"/>
        <charset val="134"/>
      </rPr>
      <t xml:space="preserve">    </t>
    </r>
    <r>
      <rPr>
        <sz val="11"/>
        <rFont val="宋体"/>
        <charset val="134"/>
      </rPr>
      <t>车辆购置税用于农村公路建设支出</t>
    </r>
  </si>
  <si>
    <r>
      <rPr>
        <sz val="11"/>
        <rFont val="Times New Roman"/>
        <charset val="134"/>
      </rPr>
      <t xml:space="preserve">    </t>
    </r>
    <r>
      <rPr>
        <sz val="11"/>
        <rFont val="宋体"/>
        <charset val="134"/>
      </rPr>
      <t>车辆购置税用于老旧汽车报废更新补贴</t>
    </r>
  </si>
  <si>
    <r>
      <rPr>
        <sz val="11"/>
        <rFont val="Times New Roman"/>
        <charset val="134"/>
      </rPr>
      <t xml:space="preserve">    </t>
    </r>
    <r>
      <rPr>
        <sz val="11"/>
        <rFont val="宋体"/>
        <charset val="134"/>
      </rPr>
      <t>车辆购置税其他支出</t>
    </r>
  </si>
  <si>
    <r>
      <rPr>
        <b/>
        <sz val="11"/>
        <rFont val="Times New Roman"/>
        <charset val="134"/>
      </rPr>
      <t xml:space="preserve">  </t>
    </r>
    <r>
      <rPr>
        <b/>
        <sz val="11"/>
        <rFont val="宋体"/>
        <charset val="134"/>
      </rPr>
      <t>其他交通运输支出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</si>
  <si>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公共交通运营补助</t>
    </r>
  </si>
  <si>
    <r>
      <rPr>
        <sz val="11"/>
        <rFont val="Times New Roman"/>
        <charset val="134"/>
      </rPr>
      <t xml:space="preserve">    </t>
    </r>
    <r>
      <rPr>
        <sz val="11"/>
        <rFont val="宋体"/>
        <charset val="134"/>
      </rPr>
      <t>其他交通运输支出</t>
    </r>
    <r>
      <rPr>
        <sz val="11"/>
        <rFont val="Times New Roman"/>
        <charset val="134"/>
      </rPr>
      <t>(</t>
    </r>
    <r>
      <rPr>
        <sz val="11"/>
        <rFont val="宋体"/>
        <charset val="134"/>
      </rPr>
      <t>项</t>
    </r>
    <r>
      <rPr>
        <sz val="11"/>
        <rFont val="Times New Roman"/>
        <charset val="134"/>
      </rPr>
      <t>)</t>
    </r>
  </si>
  <si>
    <t>资源勘探工业信息等支出</t>
  </si>
  <si>
    <r>
      <rPr>
        <b/>
        <sz val="11"/>
        <rFont val="Times New Roman"/>
        <charset val="134"/>
      </rPr>
      <t xml:space="preserve">  </t>
    </r>
    <r>
      <rPr>
        <b/>
        <sz val="11"/>
        <rFont val="宋体"/>
        <charset val="134"/>
      </rPr>
      <t>资源勘探开发</t>
    </r>
  </si>
  <si>
    <r>
      <rPr>
        <sz val="11"/>
        <rFont val="Times New Roman"/>
        <charset val="134"/>
      </rPr>
      <t xml:space="preserve">    </t>
    </r>
    <r>
      <rPr>
        <sz val="11"/>
        <rFont val="宋体"/>
        <charset val="134"/>
      </rPr>
      <t>煤炭勘探开采和洗选</t>
    </r>
  </si>
  <si>
    <r>
      <rPr>
        <sz val="11"/>
        <rFont val="Times New Roman"/>
        <charset val="134"/>
      </rPr>
      <t xml:space="preserve">    </t>
    </r>
    <r>
      <rPr>
        <sz val="11"/>
        <rFont val="宋体"/>
        <charset val="134"/>
      </rPr>
      <t>石油和天然气勘探开采</t>
    </r>
  </si>
  <si>
    <r>
      <rPr>
        <sz val="11"/>
        <rFont val="Times New Roman"/>
        <charset val="134"/>
      </rPr>
      <t xml:space="preserve">    </t>
    </r>
    <r>
      <rPr>
        <sz val="11"/>
        <rFont val="宋体"/>
        <charset val="134"/>
      </rPr>
      <t>黑色金属矿勘探和采选</t>
    </r>
  </si>
  <si>
    <r>
      <rPr>
        <sz val="11"/>
        <rFont val="Times New Roman"/>
        <charset val="134"/>
      </rPr>
      <t xml:space="preserve">    </t>
    </r>
    <r>
      <rPr>
        <sz val="11"/>
        <rFont val="宋体"/>
        <charset val="134"/>
      </rPr>
      <t>有色金属矿勘探和采选</t>
    </r>
  </si>
  <si>
    <r>
      <rPr>
        <sz val="11"/>
        <rFont val="Times New Roman"/>
        <charset val="134"/>
      </rPr>
      <t xml:space="preserve">    </t>
    </r>
    <r>
      <rPr>
        <sz val="11"/>
        <rFont val="宋体"/>
        <charset val="134"/>
      </rPr>
      <t>非金属矿勘探和采选</t>
    </r>
  </si>
  <si>
    <r>
      <rPr>
        <sz val="11"/>
        <rFont val="Times New Roman"/>
        <charset val="134"/>
      </rPr>
      <t xml:space="preserve">    </t>
    </r>
    <r>
      <rPr>
        <sz val="11"/>
        <rFont val="宋体"/>
        <charset val="134"/>
      </rPr>
      <t>其他资源勘探业支出</t>
    </r>
  </si>
  <si>
    <r>
      <rPr>
        <b/>
        <sz val="11"/>
        <rFont val="Times New Roman"/>
        <charset val="134"/>
      </rPr>
      <t xml:space="preserve">  </t>
    </r>
    <r>
      <rPr>
        <b/>
        <sz val="11"/>
        <rFont val="宋体"/>
        <charset val="134"/>
      </rPr>
      <t>制造业</t>
    </r>
  </si>
  <si>
    <r>
      <rPr>
        <sz val="11"/>
        <rFont val="Times New Roman"/>
        <charset val="134"/>
      </rPr>
      <t xml:space="preserve">    </t>
    </r>
    <r>
      <rPr>
        <sz val="11"/>
        <rFont val="宋体"/>
        <charset val="134"/>
      </rPr>
      <t>纺织业</t>
    </r>
  </si>
  <si>
    <r>
      <rPr>
        <sz val="11"/>
        <rFont val="Times New Roman"/>
        <charset val="134"/>
      </rPr>
      <t xml:space="preserve">    </t>
    </r>
    <r>
      <rPr>
        <sz val="11"/>
        <rFont val="宋体"/>
        <charset val="134"/>
      </rPr>
      <t>医药制造业</t>
    </r>
  </si>
  <si>
    <r>
      <rPr>
        <sz val="11"/>
        <rFont val="Times New Roman"/>
        <charset val="134"/>
      </rPr>
      <t xml:space="preserve">    </t>
    </r>
    <r>
      <rPr>
        <sz val="11"/>
        <rFont val="宋体"/>
        <charset val="134"/>
      </rPr>
      <t>非金属矿物制品业</t>
    </r>
  </si>
  <si>
    <r>
      <rPr>
        <sz val="11"/>
        <rFont val="Times New Roman"/>
        <charset val="134"/>
      </rPr>
      <t xml:space="preserve">    </t>
    </r>
    <r>
      <rPr>
        <sz val="11"/>
        <rFont val="宋体"/>
        <charset val="134"/>
      </rPr>
      <t>通信设备、计算机及其他电子设备制造业</t>
    </r>
  </si>
  <si>
    <r>
      <rPr>
        <sz val="11"/>
        <rFont val="Times New Roman"/>
        <charset val="134"/>
      </rPr>
      <t xml:space="preserve">    </t>
    </r>
    <r>
      <rPr>
        <sz val="11"/>
        <rFont val="宋体"/>
        <charset val="134"/>
      </rPr>
      <t>交通运输设备制造业</t>
    </r>
  </si>
  <si>
    <r>
      <rPr>
        <sz val="11"/>
        <rFont val="Times New Roman"/>
        <charset val="134"/>
      </rPr>
      <t xml:space="preserve">    </t>
    </r>
    <r>
      <rPr>
        <sz val="11"/>
        <rFont val="宋体"/>
        <charset val="134"/>
      </rPr>
      <t>电气机械及器材制造业</t>
    </r>
  </si>
  <si>
    <r>
      <rPr>
        <sz val="11"/>
        <rFont val="Times New Roman"/>
        <charset val="134"/>
      </rPr>
      <t xml:space="preserve">    </t>
    </r>
    <r>
      <rPr>
        <sz val="11"/>
        <rFont val="宋体"/>
        <charset val="134"/>
      </rPr>
      <t>工艺品及其他制造业</t>
    </r>
  </si>
  <si>
    <r>
      <rPr>
        <sz val="11"/>
        <rFont val="Times New Roman"/>
        <charset val="134"/>
      </rPr>
      <t xml:space="preserve">    </t>
    </r>
    <r>
      <rPr>
        <sz val="11"/>
        <rFont val="宋体"/>
        <charset val="134"/>
      </rPr>
      <t>石油加工、炼焦及核燃料加工业</t>
    </r>
  </si>
  <si>
    <r>
      <rPr>
        <sz val="11"/>
        <rFont val="Times New Roman"/>
        <charset val="134"/>
      </rPr>
      <t xml:space="preserve">    </t>
    </r>
    <r>
      <rPr>
        <sz val="11"/>
        <rFont val="宋体"/>
        <charset val="134"/>
      </rPr>
      <t>化学原料及化学制品制造业</t>
    </r>
  </si>
  <si>
    <r>
      <rPr>
        <sz val="11"/>
        <rFont val="Times New Roman"/>
        <charset val="134"/>
      </rPr>
      <t xml:space="preserve">    </t>
    </r>
    <r>
      <rPr>
        <sz val="11"/>
        <rFont val="宋体"/>
        <charset val="134"/>
      </rPr>
      <t>黑色金属冶炼及压延加工业</t>
    </r>
  </si>
  <si>
    <r>
      <rPr>
        <sz val="11"/>
        <rFont val="Times New Roman"/>
        <charset val="134"/>
      </rPr>
      <t xml:space="preserve">    </t>
    </r>
    <r>
      <rPr>
        <sz val="11"/>
        <rFont val="宋体"/>
        <charset val="134"/>
      </rPr>
      <t>有色金属冶炼及压延加工业</t>
    </r>
  </si>
  <si>
    <r>
      <rPr>
        <sz val="11"/>
        <rFont val="Times New Roman"/>
        <charset val="134"/>
      </rPr>
      <t xml:space="preserve">    </t>
    </r>
    <r>
      <rPr>
        <sz val="11"/>
        <rFont val="宋体"/>
        <charset val="134"/>
      </rPr>
      <t>其他制造业支出</t>
    </r>
  </si>
  <si>
    <r>
      <rPr>
        <b/>
        <sz val="11"/>
        <rFont val="Times New Roman"/>
        <charset val="134"/>
      </rPr>
      <t xml:space="preserve">  </t>
    </r>
    <r>
      <rPr>
        <b/>
        <sz val="11"/>
        <rFont val="宋体"/>
        <charset val="134"/>
      </rPr>
      <t>建筑业</t>
    </r>
  </si>
  <si>
    <r>
      <rPr>
        <sz val="11"/>
        <rFont val="Times New Roman"/>
        <charset val="134"/>
      </rPr>
      <t xml:space="preserve">    </t>
    </r>
    <r>
      <rPr>
        <sz val="11"/>
        <rFont val="宋体"/>
        <charset val="134"/>
      </rPr>
      <t>其他建筑业支出</t>
    </r>
  </si>
  <si>
    <r>
      <rPr>
        <b/>
        <sz val="11"/>
        <rFont val="Times New Roman"/>
        <charset val="134"/>
      </rPr>
      <t xml:space="preserve">  </t>
    </r>
    <r>
      <rPr>
        <b/>
        <sz val="11"/>
        <rFont val="宋体"/>
        <charset val="134"/>
      </rPr>
      <t>工业和信息产业监管</t>
    </r>
  </si>
  <si>
    <r>
      <rPr>
        <sz val="11"/>
        <rFont val="Times New Roman"/>
        <charset val="134"/>
      </rPr>
      <t xml:space="preserve">    </t>
    </r>
    <r>
      <rPr>
        <sz val="11"/>
        <rFont val="宋体"/>
        <charset val="134"/>
      </rPr>
      <t>战备应急</t>
    </r>
  </si>
  <si>
    <r>
      <rPr>
        <sz val="11"/>
        <rFont val="Times New Roman"/>
        <charset val="134"/>
      </rPr>
      <t xml:space="preserve">    </t>
    </r>
    <r>
      <rPr>
        <sz val="11"/>
        <rFont val="宋体"/>
        <charset val="134"/>
      </rPr>
      <t>信息安全建设</t>
    </r>
  </si>
  <si>
    <r>
      <rPr>
        <sz val="11"/>
        <rFont val="Times New Roman"/>
        <charset val="134"/>
      </rPr>
      <t xml:space="preserve">    </t>
    </r>
    <r>
      <rPr>
        <sz val="11"/>
        <rFont val="宋体"/>
        <charset val="134"/>
      </rPr>
      <t>专用通信</t>
    </r>
  </si>
  <si>
    <r>
      <rPr>
        <sz val="11"/>
        <rFont val="Times New Roman"/>
        <charset val="134"/>
      </rPr>
      <t xml:space="preserve">    </t>
    </r>
    <r>
      <rPr>
        <sz val="11"/>
        <rFont val="宋体"/>
        <charset val="134"/>
      </rPr>
      <t>无线电监管</t>
    </r>
  </si>
  <si>
    <r>
      <rPr>
        <sz val="11"/>
        <rFont val="Times New Roman"/>
        <charset val="134"/>
      </rPr>
      <t xml:space="preserve">    </t>
    </r>
    <r>
      <rPr>
        <sz val="11"/>
        <rFont val="宋体"/>
        <charset val="134"/>
      </rPr>
      <t>工业和信息产业战略研究与标准制定</t>
    </r>
  </si>
  <si>
    <r>
      <rPr>
        <sz val="11"/>
        <rFont val="Times New Roman"/>
        <charset val="134"/>
      </rPr>
      <t xml:space="preserve">    </t>
    </r>
    <r>
      <rPr>
        <sz val="11"/>
        <rFont val="宋体"/>
        <charset val="134"/>
      </rPr>
      <t>工业和信息产业支持</t>
    </r>
  </si>
  <si>
    <r>
      <rPr>
        <sz val="11"/>
        <rFont val="Times New Roman"/>
        <charset val="134"/>
      </rPr>
      <t xml:space="preserve">    </t>
    </r>
    <r>
      <rPr>
        <sz val="11"/>
        <rFont val="宋体"/>
        <charset val="134"/>
      </rPr>
      <t>电子专项工程</t>
    </r>
  </si>
  <si>
    <r>
      <rPr>
        <sz val="11"/>
        <rFont val="Times New Roman"/>
        <charset val="134"/>
      </rPr>
      <t xml:space="preserve">    </t>
    </r>
    <r>
      <rPr>
        <sz val="11"/>
        <rFont val="宋体"/>
        <charset val="134"/>
      </rPr>
      <t>技术基础研究</t>
    </r>
  </si>
  <si>
    <r>
      <rPr>
        <sz val="11"/>
        <rFont val="Times New Roman"/>
        <charset val="134"/>
      </rPr>
      <t xml:space="preserve">    </t>
    </r>
    <r>
      <rPr>
        <sz val="11"/>
        <rFont val="宋体"/>
        <charset val="134"/>
      </rPr>
      <t>其他工业和信息产业监管支出</t>
    </r>
  </si>
  <si>
    <r>
      <rPr>
        <b/>
        <sz val="11"/>
        <rFont val="Times New Roman"/>
        <charset val="134"/>
      </rPr>
      <t xml:space="preserve">  </t>
    </r>
    <r>
      <rPr>
        <b/>
        <sz val="11"/>
        <rFont val="宋体"/>
        <charset val="134"/>
      </rPr>
      <t>国有资产监管</t>
    </r>
  </si>
  <si>
    <r>
      <rPr>
        <sz val="11"/>
        <rFont val="Times New Roman"/>
        <charset val="134"/>
      </rPr>
      <t xml:space="preserve">    </t>
    </r>
    <r>
      <rPr>
        <sz val="11"/>
        <rFont val="宋体"/>
        <charset val="134"/>
      </rPr>
      <t>国有企业监事会专项</t>
    </r>
  </si>
  <si>
    <r>
      <rPr>
        <sz val="11"/>
        <rFont val="Times New Roman"/>
        <charset val="134"/>
      </rPr>
      <t xml:space="preserve">    </t>
    </r>
    <r>
      <rPr>
        <sz val="11"/>
        <rFont val="宋体"/>
        <charset val="134"/>
      </rPr>
      <t>中央企业专项管理</t>
    </r>
  </si>
  <si>
    <r>
      <rPr>
        <sz val="11"/>
        <rFont val="Times New Roman"/>
        <charset val="134"/>
      </rPr>
      <t xml:space="preserve">    </t>
    </r>
    <r>
      <rPr>
        <sz val="11"/>
        <rFont val="宋体"/>
        <charset val="134"/>
      </rPr>
      <t>其他国有资产监管支出</t>
    </r>
  </si>
  <si>
    <r>
      <rPr>
        <b/>
        <sz val="11"/>
        <rFont val="Times New Roman"/>
        <charset val="134"/>
      </rPr>
      <t xml:space="preserve">  </t>
    </r>
    <r>
      <rPr>
        <b/>
        <sz val="11"/>
        <rFont val="宋体"/>
        <charset val="134"/>
      </rPr>
      <t>支持中小企业发展和管理支出</t>
    </r>
  </si>
  <si>
    <r>
      <rPr>
        <sz val="11"/>
        <rFont val="Times New Roman"/>
        <charset val="134"/>
      </rPr>
      <t xml:space="preserve">    </t>
    </r>
    <r>
      <rPr>
        <sz val="11"/>
        <rFont val="宋体"/>
        <charset val="134"/>
      </rPr>
      <t>科技型中小企业技术创新基金</t>
    </r>
  </si>
  <si>
    <r>
      <rPr>
        <sz val="11"/>
        <rFont val="Times New Roman"/>
        <charset val="134"/>
      </rPr>
      <t xml:space="preserve">    </t>
    </r>
    <r>
      <rPr>
        <sz val="11"/>
        <rFont val="宋体"/>
        <charset val="134"/>
      </rPr>
      <t>中小企业发展专项</t>
    </r>
  </si>
  <si>
    <r>
      <rPr>
        <sz val="11"/>
        <rFont val="Times New Roman"/>
        <charset val="134"/>
      </rPr>
      <t xml:space="preserve">    </t>
    </r>
    <r>
      <rPr>
        <sz val="11"/>
        <rFont val="宋体"/>
        <charset val="134"/>
      </rPr>
      <t>减免房租补贴</t>
    </r>
  </si>
  <si>
    <r>
      <rPr>
        <sz val="11"/>
        <rFont val="Times New Roman"/>
        <charset val="134"/>
      </rPr>
      <t xml:space="preserve">    </t>
    </r>
    <r>
      <rPr>
        <sz val="11"/>
        <rFont val="宋体"/>
        <charset val="134"/>
      </rPr>
      <t>其他支持中小企业发展和管理支出</t>
    </r>
  </si>
  <si>
    <r>
      <rPr>
        <b/>
        <sz val="11"/>
        <rFont val="Times New Roman"/>
        <charset val="134"/>
      </rPr>
      <t xml:space="preserve">  </t>
    </r>
    <r>
      <rPr>
        <b/>
        <sz val="11"/>
        <rFont val="宋体"/>
        <charset val="134"/>
      </rPr>
      <t>其他资源勘探工业信息等支出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</si>
  <si>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黄金事务</t>
    </r>
  </si>
  <si>
    <r>
      <rPr>
        <sz val="11"/>
        <rFont val="Times New Roman"/>
        <charset val="134"/>
      </rPr>
      <t xml:space="preserve">    </t>
    </r>
    <r>
      <rPr>
        <sz val="11"/>
        <rFont val="宋体"/>
        <charset val="134"/>
      </rPr>
      <t>技术改造支出</t>
    </r>
  </si>
  <si>
    <r>
      <rPr>
        <sz val="11"/>
        <rFont val="Times New Roman"/>
        <charset val="134"/>
      </rPr>
      <t xml:space="preserve">    </t>
    </r>
    <r>
      <rPr>
        <sz val="11"/>
        <rFont val="宋体"/>
        <charset val="134"/>
      </rPr>
      <t>中药材扶持资金支出</t>
    </r>
  </si>
  <si>
    <r>
      <rPr>
        <sz val="11"/>
        <rFont val="Times New Roman"/>
        <charset val="134"/>
      </rPr>
      <t xml:space="preserve">    </t>
    </r>
    <r>
      <rPr>
        <sz val="11"/>
        <rFont val="宋体"/>
        <charset val="134"/>
      </rPr>
      <t>重点产业振兴和技术改造项目贷款贴息</t>
    </r>
  </si>
  <si>
    <r>
      <rPr>
        <sz val="11"/>
        <rFont val="Times New Roman"/>
        <charset val="134"/>
      </rPr>
      <t xml:space="preserve">    </t>
    </r>
    <r>
      <rPr>
        <sz val="11"/>
        <rFont val="宋体"/>
        <charset val="134"/>
      </rPr>
      <t>其他资源勘探工业信息等支出</t>
    </r>
    <r>
      <rPr>
        <sz val="11"/>
        <rFont val="Times New Roman"/>
        <charset val="134"/>
      </rPr>
      <t>(</t>
    </r>
    <r>
      <rPr>
        <sz val="11"/>
        <rFont val="宋体"/>
        <charset val="134"/>
      </rPr>
      <t>项</t>
    </r>
    <r>
      <rPr>
        <sz val="11"/>
        <rFont val="Times New Roman"/>
        <charset val="134"/>
      </rPr>
      <t>)</t>
    </r>
  </si>
  <si>
    <t>商业服务业等支出</t>
  </si>
  <si>
    <r>
      <rPr>
        <b/>
        <sz val="11"/>
        <rFont val="Times New Roman"/>
        <charset val="134"/>
      </rPr>
      <t xml:space="preserve">  </t>
    </r>
    <r>
      <rPr>
        <b/>
        <sz val="11"/>
        <rFont val="宋体"/>
        <charset val="134"/>
      </rPr>
      <t>商业流通事务</t>
    </r>
  </si>
  <si>
    <r>
      <rPr>
        <sz val="11"/>
        <rFont val="Times New Roman"/>
        <charset val="134"/>
      </rPr>
      <t xml:space="preserve">    </t>
    </r>
    <r>
      <rPr>
        <sz val="11"/>
        <rFont val="宋体"/>
        <charset val="134"/>
      </rPr>
      <t>食品流通安全补贴</t>
    </r>
  </si>
  <si>
    <r>
      <rPr>
        <sz val="11"/>
        <rFont val="Times New Roman"/>
        <charset val="134"/>
      </rPr>
      <t xml:space="preserve">    </t>
    </r>
    <r>
      <rPr>
        <sz val="11"/>
        <rFont val="宋体"/>
        <charset val="134"/>
      </rPr>
      <t>市场监测及信息管理</t>
    </r>
  </si>
  <si>
    <r>
      <rPr>
        <sz val="11"/>
        <rFont val="Times New Roman"/>
        <charset val="134"/>
      </rPr>
      <t xml:space="preserve">    </t>
    </r>
    <r>
      <rPr>
        <sz val="11"/>
        <rFont val="宋体"/>
        <charset val="134"/>
      </rPr>
      <t>民贸企业补贴</t>
    </r>
  </si>
  <si>
    <r>
      <rPr>
        <sz val="11"/>
        <rFont val="Times New Roman"/>
        <charset val="134"/>
      </rPr>
      <t xml:space="preserve">    </t>
    </r>
    <r>
      <rPr>
        <sz val="11"/>
        <rFont val="宋体"/>
        <charset val="134"/>
      </rPr>
      <t>民贸民品贷款贴息</t>
    </r>
  </si>
  <si>
    <r>
      <rPr>
        <sz val="11"/>
        <rFont val="Times New Roman"/>
        <charset val="134"/>
      </rPr>
      <t xml:space="preserve">    </t>
    </r>
    <r>
      <rPr>
        <sz val="11"/>
        <rFont val="宋体"/>
        <charset val="134"/>
      </rPr>
      <t>其他商业流通事务支出</t>
    </r>
  </si>
  <si>
    <r>
      <rPr>
        <b/>
        <sz val="11"/>
        <rFont val="Times New Roman"/>
        <charset val="134"/>
      </rPr>
      <t xml:space="preserve">  </t>
    </r>
    <r>
      <rPr>
        <b/>
        <sz val="11"/>
        <rFont val="宋体"/>
        <charset val="134"/>
      </rPr>
      <t>涉外发展服务支出</t>
    </r>
  </si>
  <si>
    <r>
      <rPr>
        <sz val="11"/>
        <rFont val="Times New Roman"/>
        <charset val="134"/>
      </rPr>
      <t xml:space="preserve">    </t>
    </r>
    <r>
      <rPr>
        <sz val="11"/>
        <rFont val="宋体"/>
        <charset val="134"/>
      </rPr>
      <t>外商投资环境建设补助资金</t>
    </r>
  </si>
  <si>
    <r>
      <rPr>
        <sz val="11"/>
        <rFont val="Times New Roman"/>
        <charset val="134"/>
      </rPr>
      <t xml:space="preserve">    </t>
    </r>
    <r>
      <rPr>
        <sz val="11"/>
        <rFont val="宋体"/>
        <charset val="134"/>
      </rPr>
      <t>其他涉外发展服务支出</t>
    </r>
  </si>
  <si>
    <r>
      <rPr>
        <b/>
        <sz val="11"/>
        <rFont val="Times New Roman"/>
        <charset val="134"/>
      </rPr>
      <t xml:space="preserve">  </t>
    </r>
    <r>
      <rPr>
        <b/>
        <sz val="11"/>
        <rFont val="宋体"/>
        <charset val="134"/>
      </rPr>
      <t>其他商业服务业等支出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</si>
  <si>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服务业基础设施建设</t>
    </r>
  </si>
  <si>
    <r>
      <rPr>
        <sz val="11"/>
        <rFont val="Times New Roman"/>
        <charset val="134"/>
      </rPr>
      <t xml:space="preserve">    </t>
    </r>
    <r>
      <rPr>
        <sz val="11"/>
        <rFont val="宋体"/>
        <charset val="134"/>
      </rPr>
      <t>其他商业服务业等支出</t>
    </r>
    <r>
      <rPr>
        <sz val="11"/>
        <rFont val="Times New Roman"/>
        <charset val="134"/>
      </rPr>
      <t>(</t>
    </r>
    <r>
      <rPr>
        <sz val="11"/>
        <rFont val="宋体"/>
        <charset val="134"/>
      </rPr>
      <t>项</t>
    </r>
    <r>
      <rPr>
        <sz val="11"/>
        <rFont val="Times New Roman"/>
        <charset val="134"/>
      </rPr>
      <t>)</t>
    </r>
  </si>
  <si>
    <t>金融支出</t>
  </si>
  <si>
    <r>
      <rPr>
        <b/>
        <sz val="11"/>
        <rFont val="Times New Roman"/>
        <charset val="134"/>
      </rPr>
      <t xml:space="preserve">  </t>
    </r>
    <r>
      <rPr>
        <b/>
        <sz val="11"/>
        <rFont val="宋体"/>
        <charset val="134"/>
      </rPr>
      <t>金融部门行政支出</t>
    </r>
  </si>
  <si>
    <r>
      <rPr>
        <sz val="11"/>
        <rFont val="Times New Roman"/>
        <charset val="134"/>
      </rPr>
      <t xml:space="preserve">    </t>
    </r>
    <r>
      <rPr>
        <sz val="11"/>
        <rFont val="宋体"/>
        <charset val="134"/>
      </rPr>
      <t>安全防卫</t>
    </r>
  </si>
  <si>
    <r>
      <rPr>
        <sz val="11"/>
        <rFont val="Times New Roman"/>
        <charset val="134"/>
      </rPr>
      <t xml:space="preserve">    </t>
    </r>
    <r>
      <rPr>
        <sz val="11"/>
        <rFont val="宋体"/>
        <charset val="134"/>
      </rPr>
      <t>金融部门其他行政支出</t>
    </r>
  </si>
  <si>
    <r>
      <rPr>
        <b/>
        <sz val="11"/>
        <rFont val="Times New Roman"/>
        <charset val="134"/>
      </rPr>
      <t xml:space="preserve">  </t>
    </r>
    <r>
      <rPr>
        <b/>
        <sz val="11"/>
        <rFont val="宋体"/>
        <charset val="134"/>
      </rPr>
      <t>金融部门监管支出</t>
    </r>
  </si>
  <si>
    <r>
      <rPr>
        <sz val="11"/>
        <rFont val="Times New Roman"/>
        <charset val="134"/>
      </rPr>
      <t xml:space="preserve">    </t>
    </r>
    <r>
      <rPr>
        <sz val="11"/>
        <rFont val="宋体"/>
        <charset val="134"/>
      </rPr>
      <t>货币发行</t>
    </r>
  </si>
  <si>
    <r>
      <rPr>
        <sz val="11"/>
        <rFont val="Times New Roman"/>
        <charset val="134"/>
      </rPr>
      <t xml:space="preserve">    </t>
    </r>
    <r>
      <rPr>
        <sz val="11"/>
        <rFont val="宋体"/>
        <charset val="134"/>
      </rPr>
      <t>金融服务</t>
    </r>
  </si>
  <si>
    <r>
      <rPr>
        <sz val="11"/>
        <rFont val="Times New Roman"/>
        <charset val="134"/>
      </rPr>
      <t xml:space="preserve">    </t>
    </r>
    <r>
      <rPr>
        <sz val="11"/>
        <rFont val="宋体"/>
        <charset val="134"/>
      </rPr>
      <t>反假币</t>
    </r>
  </si>
  <si>
    <r>
      <rPr>
        <sz val="11"/>
        <rFont val="Times New Roman"/>
        <charset val="134"/>
      </rPr>
      <t xml:space="preserve">    </t>
    </r>
    <r>
      <rPr>
        <sz val="11"/>
        <rFont val="宋体"/>
        <charset val="134"/>
      </rPr>
      <t>重点金融机构监管</t>
    </r>
  </si>
  <si>
    <r>
      <rPr>
        <sz val="11"/>
        <rFont val="Times New Roman"/>
        <charset val="134"/>
      </rPr>
      <t xml:space="preserve">    </t>
    </r>
    <r>
      <rPr>
        <sz val="11"/>
        <rFont val="宋体"/>
        <charset val="134"/>
      </rPr>
      <t>金融稽查与案件处理</t>
    </r>
  </si>
  <si>
    <r>
      <rPr>
        <sz val="11"/>
        <rFont val="Times New Roman"/>
        <charset val="134"/>
      </rPr>
      <t xml:space="preserve">    </t>
    </r>
    <r>
      <rPr>
        <sz val="11"/>
        <rFont val="宋体"/>
        <charset val="134"/>
      </rPr>
      <t>金融行业电子化建设</t>
    </r>
  </si>
  <si>
    <r>
      <rPr>
        <sz val="11"/>
        <rFont val="Times New Roman"/>
        <charset val="134"/>
      </rPr>
      <t xml:space="preserve">    </t>
    </r>
    <r>
      <rPr>
        <sz val="11"/>
        <rFont val="宋体"/>
        <charset val="134"/>
      </rPr>
      <t>从业人员资格考试</t>
    </r>
  </si>
  <si>
    <r>
      <rPr>
        <sz val="11"/>
        <rFont val="Times New Roman"/>
        <charset val="134"/>
      </rPr>
      <t xml:space="preserve">    </t>
    </r>
    <r>
      <rPr>
        <sz val="11"/>
        <rFont val="宋体"/>
        <charset val="134"/>
      </rPr>
      <t>反洗钱</t>
    </r>
  </si>
  <si>
    <r>
      <rPr>
        <sz val="11"/>
        <rFont val="Times New Roman"/>
        <charset val="134"/>
      </rPr>
      <t xml:space="preserve">    </t>
    </r>
    <r>
      <rPr>
        <sz val="11"/>
        <rFont val="宋体"/>
        <charset val="134"/>
      </rPr>
      <t>金融部门其他监管支出</t>
    </r>
  </si>
  <si>
    <r>
      <rPr>
        <b/>
        <sz val="11"/>
        <rFont val="Times New Roman"/>
        <charset val="134"/>
      </rPr>
      <t xml:space="preserve">  </t>
    </r>
    <r>
      <rPr>
        <b/>
        <sz val="11"/>
        <rFont val="宋体"/>
        <charset val="134"/>
      </rPr>
      <t>金融发展支出</t>
    </r>
  </si>
  <si>
    <r>
      <rPr>
        <sz val="11"/>
        <rFont val="Times New Roman"/>
        <charset val="134"/>
      </rPr>
      <t xml:space="preserve">    </t>
    </r>
    <r>
      <rPr>
        <sz val="11"/>
        <rFont val="宋体"/>
        <charset val="134"/>
      </rPr>
      <t>政策性银行亏损补贴</t>
    </r>
  </si>
  <si>
    <r>
      <rPr>
        <sz val="11"/>
        <rFont val="Times New Roman"/>
        <charset val="134"/>
      </rPr>
      <t xml:space="preserve">    </t>
    </r>
    <r>
      <rPr>
        <sz val="11"/>
        <rFont val="宋体"/>
        <charset val="134"/>
      </rPr>
      <t>利息费用补贴支出</t>
    </r>
  </si>
  <si>
    <r>
      <rPr>
        <sz val="11"/>
        <rFont val="Times New Roman"/>
        <charset val="134"/>
      </rPr>
      <t xml:space="preserve">    </t>
    </r>
    <r>
      <rPr>
        <sz val="11"/>
        <rFont val="宋体"/>
        <charset val="134"/>
      </rPr>
      <t>补充资本金</t>
    </r>
  </si>
  <si>
    <r>
      <rPr>
        <sz val="11"/>
        <rFont val="Times New Roman"/>
        <charset val="134"/>
      </rPr>
      <t xml:space="preserve">    </t>
    </r>
    <r>
      <rPr>
        <sz val="11"/>
        <rFont val="宋体"/>
        <charset val="134"/>
      </rPr>
      <t>风险基金补助</t>
    </r>
  </si>
  <si>
    <r>
      <rPr>
        <sz val="11"/>
        <rFont val="Times New Roman"/>
        <charset val="134"/>
      </rPr>
      <t xml:space="preserve">    </t>
    </r>
    <r>
      <rPr>
        <sz val="11"/>
        <rFont val="宋体"/>
        <charset val="134"/>
      </rPr>
      <t>其他金融发展支出</t>
    </r>
  </si>
  <si>
    <r>
      <rPr>
        <b/>
        <sz val="11"/>
        <rFont val="Times New Roman"/>
        <charset val="134"/>
      </rPr>
      <t xml:space="preserve">  </t>
    </r>
    <r>
      <rPr>
        <b/>
        <sz val="11"/>
        <rFont val="宋体"/>
        <charset val="134"/>
      </rPr>
      <t>金融调控支出</t>
    </r>
  </si>
  <si>
    <r>
      <rPr>
        <sz val="11"/>
        <rFont val="Times New Roman"/>
        <charset val="134"/>
      </rPr>
      <t xml:space="preserve">    </t>
    </r>
    <r>
      <rPr>
        <sz val="11"/>
        <rFont val="宋体"/>
        <charset val="134"/>
      </rPr>
      <t>中央银行亏损补贴</t>
    </r>
  </si>
  <si>
    <r>
      <rPr>
        <sz val="11"/>
        <rFont val="Times New Roman"/>
        <charset val="134"/>
      </rPr>
      <t xml:space="preserve">    </t>
    </r>
    <r>
      <rPr>
        <sz val="11"/>
        <rFont val="宋体"/>
        <charset val="134"/>
      </rPr>
      <t>其他金融调控支出</t>
    </r>
  </si>
  <si>
    <r>
      <rPr>
        <b/>
        <sz val="11"/>
        <rFont val="Times New Roman"/>
        <charset val="134"/>
      </rPr>
      <t xml:space="preserve">  </t>
    </r>
    <r>
      <rPr>
        <b/>
        <sz val="11"/>
        <rFont val="宋体"/>
        <charset val="134"/>
      </rPr>
      <t>其他金融支出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</si>
  <si>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其他金融支出</t>
    </r>
    <r>
      <rPr>
        <sz val="11"/>
        <rFont val="Times New Roman"/>
        <charset val="134"/>
      </rPr>
      <t>(</t>
    </r>
    <r>
      <rPr>
        <sz val="11"/>
        <rFont val="宋体"/>
        <charset val="134"/>
      </rPr>
      <t>项</t>
    </r>
    <r>
      <rPr>
        <sz val="11"/>
        <rFont val="Times New Roman"/>
        <charset val="134"/>
      </rPr>
      <t>)</t>
    </r>
  </si>
  <si>
    <t>援助其他地区支出</t>
  </si>
  <si>
    <r>
      <rPr>
        <b/>
        <sz val="11"/>
        <rFont val="Times New Roman"/>
        <charset val="134"/>
      </rPr>
      <t xml:space="preserve">  </t>
    </r>
    <r>
      <rPr>
        <b/>
        <sz val="11"/>
        <rFont val="宋体"/>
        <charset val="134"/>
      </rPr>
      <t>一般公共服务</t>
    </r>
  </si>
  <si>
    <r>
      <rPr>
        <b/>
        <sz val="11"/>
        <rFont val="Times New Roman"/>
        <charset val="134"/>
      </rPr>
      <t xml:space="preserve">  </t>
    </r>
    <r>
      <rPr>
        <b/>
        <sz val="11"/>
        <rFont val="宋体"/>
        <charset val="134"/>
      </rPr>
      <t>教育</t>
    </r>
  </si>
  <si>
    <r>
      <rPr>
        <b/>
        <sz val="11"/>
        <rFont val="Times New Roman"/>
        <charset val="134"/>
      </rPr>
      <t xml:space="preserve">  </t>
    </r>
    <r>
      <rPr>
        <b/>
        <sz val="11"/>
        <rFont val="宋体"/>
        <charset val="134"/>
      </rPr>
      <t>文化体育与传媒</t>
    </r>
  </si>
  <si>
    <r>
      <rPr>
        <b/>
        <sz val="11"/>
        <rFont val="Times New Roman"/>
        <charset val="134"/>
      </rPr>
      <t xml:space="preserve">  </t>
    </r>
    <r>
      <rPr>
        <b/>
        <sz val="11"/>
        <rFont val="宋体"/>
        <charset val="134"/>
      </rPr>
      <t>医疗卫生</t>
    </r>
  </si>
  <si>
    <r>
      <rPr>
        <b/>
        <sz val="11"/>
        <rFont val="Times New Roman"/>
        <charset val="134"/>
      </rPr>
      <t xml:space="preserve">  </t>
    </r>
    <r>
      <rPr>
        <b/>
        <sz val="11"/>
        <rFont val="宋体"/>
        <charset val="134"/>
      </rPr>
      <t>节能环保</t>
    </r>
  </si>
  <si>
    <r>
      <rPr>
        <b/>
        <sz val="11"/>
        <rFont val="Times New Roman"/>
        <charset val="134"/>
      </rPr>
      <t xml:space="preserve">  </t>
    </r>
    <r>
      <rPr>
        <b/>
        <sz val="11"/>
        <rFont val="宋体"/>
        <charset val="134"/>
      </rPr>
      <t>农业</t>
    </r>
  </si>
  <si>
    <r>
      <rPr>
        <b/>
        <sz val="11"/>
        <rFont val="Times New Roman"/>
        <charset val="134"/>
      </rPr>
      <t xml:space="preserve">  </t>
    </r>
    <r>
      <rPr>
        <b/>
        <sz val="11"/>
        <rFont val="宋体"/>
        <charset val="134"/>
      </rPr>
      <t>交通运输</t>
    </r>
  </si>
  <si>
    <r>
      <rPr>
        <b/>
        <sz val="11"/>
        <rFont val="Times New Roman"/>
        <charset val="134"/>
      </rPr>
      <t xml:space="preserve">  </t>
    </r>
    <r>
      <rPr>
        <b/>
        <sz val="11"/>
        <rFont val="宋体"/>
        <charset val="134"/>
      </rPr>
      <t>住房保障</t>
    </r>
  </si>
  <si>
    <r>
      <rPr>
        <b/>
        <sz val="11"/>
        <rFont val="Times New Roman"/>
        <charset val="134"/>
      </rPr>
      <t xml:space="preserve">  </t>
    </r>
    <r>
      <rPr>
        <b/>
        <sz val="11"/>
        <rFont val="宋体"/>
        <charset val="134"/>
      </rPr>
      <t>其他支出</t>
    </r>
  </si>
  <si>
    <t>自然资源海洋气象等支出</t>
  </si>
  <si>
    <r>
      <rPr>
        <b/>
        <sz val="11"/>
        <rFont val="Times New Roman"/>
        <charset val="134"/>
      </rPr>
      <t xml:space="preserve">  </t>
    </r>
    <r>
      <rPr>
        <b/>
        <sz val="11"/>
        <rFont val="宋体"/>
        <charset val="134"/>
      </rPr>
      <t>自然资源事务</t>
    </r>
  </si>
  <si>
    <r>
      <rPr>
        <sz val="11"/>
        <rFont val="Times New Roman"/>
        <charset val="134"/>
      </rPr>
      <t xml:space="preserve">    </t>
    </r>
    <r>
      <rPr>
        <sz val="11"/>
        <rFont val="宋体"/>
        <charset val="134"/>
      </rPr>
      <t>自然资源规划及管理</t>
    </r>
  </si>
  <si>
    <r>
      <rPr>
        <sz val="11"/>
        <rFont val="Times New Roman"/>
        <charset val="134"/>
      </rPr>
      <t xml:space="preserve">    </t>
    </r>
    <r>
      <rPr>
        <sz val="11"/>
        <rFont val="宋体"/>
        <charset val="134"/>
      </rPr>
      <t>自然资源利用与保护</t>
    </r>
  </si>
  <si>
    <r>
      <rPr>
        <sz val="11"/>
        <rFont val="Times New Roman"/>
        <charset val="134"/>
      </rPr>
      <t xml:space="preserve">    </t>
    </r>
    <r>
      <rPr>
        <sz val="11"/>
        <rFont val="宋体"/>
        <charset val="134"/>
      </rPr>
      <t>自然资源社会公益服务</t>
    </r>
  </si>
  <si>
    <r>
      <rPr>
        <sz val="11"/>
        <rFont val="Times New Roman"/>
        <charset val="134"/>
      </rPr>
      <t xml:space="preserve">    </t>
    </r>
    <r>
      <rPr>
        <sz val="11"/>
        <rFont val="宋体"/>
        <charset val="134"/>
      </rPr>
      <t>自然资源行业业务管理</t>
    </r>
  </si>
  <si>
    <r>
      <rPr>
        <sz val="11"/>
        <rFont val="Times New Roman"/>
        <charset val="134"/>
      </rPr>
      <t xml:space="preserve">    </t>
    </r>
    <r>
      <rPr>
        <sz val="11"/>
        <rFont val="宋体"/>
        <charset val="134"/>
      </rPr>
      <t>自然资源调查与确权登记</t>
    </r>
  </si>
  <si>
    <r>
      <rPr>
        <sz val="11"/>
        <rFont val="Times New Roman"/>
        <charset val="134"/>
      </rPr>
      <t xml:space="preserve">    </t>
    </r>
    <r>
      <rPr>
        <sz val="11"/>
        <rFont val="宋体"/>
        <charset val="134"/>
      </rPr>
      <t>土地资源储备支出</t>
    </r>
  </si>
  <si>
    <r>
      <rPr>
        <sz val="11"/>
        <rFont val="Times New Roman"/>
        <charset val="134"/>
      </rPr>
      <t xml:space="preserve">    </t>
    </r>
    <r>
      <rPr>
        <sz val="11"/>
        <rFont val="宋体"/>
        <charset val="134"/>
      </rPr>
      <t>地质矿产资源与环境调查</t>
    </r>
  </si>
  <si>
    <r>
      <rPr>
        <sz val="11"/>
        <rFont val="宋体"/>
        <charset val="134"/>
      </rPr>
      <t>　地质勘查与矿产资源管理</t>
    </r>
  </si>
  <si>
    <r>
      <rPr>
        <sz val="11"/>
        <rFont val="Times New Roman"/>
        <charset val="134"/>
      </rPr>
      <t xml:space="preserve">    </t>
    </r>
    <r>
      <rPr>
        <sz val="11"/>
        <rFont val="宋体"/>
        <charset val="134"/>
      </rPr>
      <t>地质转产项目财政贴息</t>
    </r>
  </si>
  <si>
    <r>
      <rPr>
        <sz val="11"/>
        <rFont val="Times New Roman"/>
        <charset val="134"/>
      </rPr>
      <t xml:space="preserve">    </t>
    </r>
    <r>
      <rPr>
        <sz val="11"/>
        <rFont val="宋体"/>
        <charset val="134"/>
      </rPr>
      <t>国外风险勘查</t>
    </r>
  </si>
  <si>
    <r>
      <rPr>
        <sz val="11"/>
        <rFont val="Times New Roman"/>
        <charset val="134"/>
      </rPr>
      <t xml:space="preserve">    </t>
    </r>
    <r>
      <rPr>
        <sz val="11"/>
        <rFont val="宋体"/>
        <charset val="134"/>
      </rPr>
      <t>地质勘查基金</t>
    </r>
    <r>
      <rPr>
        <sz val="11"/>
        <rFont val="Times New Roman"/>
        <charset val="134"/>
      </rPr>
      <t>(</t>
    </r>
    <r>
      <rPr>
        <sz val="11"/>
        <rFont val="宋体"/>
        <charset val="134"/>
      </rPr>
      <t>周转金</t>
    </r>
    <r>
      <rPr>
        <sz val="11"/>
        <rFont val="Times New Roman"/>
        <charset val="134"/>
      </rPr>
      <t>)</t>
    </r>
    <r>
      <rPr>
        <sz val="11"/>
        <rFont val="宋体"/>
        <charset val="134"/>
      </rPr>
      <t>支出</t>
    </r>
  </si>
  <si>
    <r>
      <rPr>
        <sz val="11"/>
        <rFont val="Times New Roman"/>
        <charset val="134"/>
      </rPr>
      <t xml:space="preserve">    </t>
    </r>
    <r>
      <rPr>
        <sz val="11"/>
        <rFont val="宋体"/>
        <charset val="134"/>
      </rPr>
      <t>海域与海岛管理</t>
    </r>
  </si>
  <si>
    <r>
      <rPr>
        <sz val="11"/>
        <rFont val="Times New Roman"/>
        <charset val="134"/>
      </rPr>
      <t xml:space="preserve">    </t>
    </r>
    <r>
      <rPr>
        <sz val="11"/>
        <rFont val="宋体"/>
        <charset val="134"/>
      </rPr>
      <t>自然资源国际合作与海洋权益维护</t>
    </r>
  </si>
  <si>
    <r>
      <rPr>
        <sz val="11"/>
        <rFont val="Times New Roman"/>
        <charset val="134"/>
      </rPr>
      <t xml:space="preserve">    </t>
    </r>
    <r>
      <rPr>
        <sz val="11"/>
        <rFont val="宋体"/>
        <charset val="134"/>
      </rPr>
      <t>自然资源卫星</t>
    </r>
  </si>
  <si>
    <r>
      <rPr>
        <sz val="11"/>
        <rFont val="Times New Roman"/>
        <charset val="134"/>
      </rPr>
      <t xml:space="preserve">    </t>
    </r>
    <r>
      <rPr>
        <sz val="11"/>
        <rFont val="宋体"/>
        <charset val="134"/>
      </rPr>
      <t>极地考察</t>
    </r>
  </si>
  <si>
    <r>
      <rPr>
        <sz val="11"/>
        <rFont val="Times New Roman"/>
        <charset val="134"/>
      </rPr>
      <t xml:space="preserve">    </t>
    </r>
    <r>
      <rPr>
        <sz val="11"/>
        <rFont val="宋体"/>
        <charset val="134"/>
      </rPr>
      <t>深海调查与资源开发</t>
    </r>
  </si>
  <si>
    <r>
      <rPr>
        <sz val="11"/>
        <rFont val="Times New Roman"/>
        <charset val="134"/>
      </rPr>
      <t xml:space="preserve">    </t>
    </r>
    <r>
      <rPr>
        <sz val="11"/>
        <rFont val="宋体"/>
        <charset val="134"/>
      </rPr>
      <t>海港航标维护</t>
    </r>
  </si>
  <si>
    <r>
      <rPr>
        <sz val="11"/>
        <rFont val="Times New Roman"/>
        <charset val="134"/>
      </rPr>
      <t xml:space="preserve">    </t>
    </r>
    <r>
      <rPr>
        <sz val="11"/>
        <rFont val="宋体"/>
        <charset val="134"/>
      </rPr>
      <t>海水淡化</t>
    </r>
  </si>
  <si>
    <r>
      <rPr>
        <sz val="11"/>
        <rFont val="Times New Roman"/>
        <charset val="134"/>
      </rPr>
      <t xml:space="preserve">    </t>
    </r>
    <r>
      <rPr>
        <sz val="11"/>
        <rFont val="宋体"/>
        <charset val="134"/>
      </rPr>
      <t>无居民海岛使用金支出</t>
    </r>
  </si>
  <si>
    <r>
      <rPr>
        <sz val="11"/>
        <rFont val="Times New Roman"/>
        <charset val="134"/>
      </rPr>
      <t xml:space="preserve">    </t>
    </r>
    <r>
      <rPr>
        <sz val="11"/>
        <rFont val="宋体"/>
        <charset val="134"/>
      </rPr>
      <t>海洋战略规划与预警监测</t>
    </r>
  </si>
  <si>
    <r>
      <rPr>
        <sz val="11"/>
        <rFont val="Times New Roman"/>
        <charset val="134"/>
      </rPr>
      <t xml:space="preserve">    </t>
    </r>
    <r>
      <rPr>
        <sz val="11"/>
        <rFont val="宋体"/>
        <charset val="134"/>
      </rPr>
      <t>基础测绘与地理信息监管</t>
    </r>
  </si>
  <si>
    <r>
      <rPr>
        <sz val="11"/>
        <rFont val="Times New Roman"/>
        <charset val="134"/>
      </rPr>
      <t xml:space="preserve">    </t>
    </r>
    <r>
      <rPr>
        <sz val="11"/>
        <rFont val="宋体"/>
        <charset val="134"/>
      </rPr>
      <t>其他自然资源事务支出</t>
    </r>
  </si>
  <si>
    <r>
      <rPr>
        <b/>
        <sz val="11"/>
        <rFont val="Times New Roman"/>
        <charset val="134"/>
      </rPr>
      <t xml:space="preserve">  </t>
    </r>
    <r>
      <rPr>
        <b/>
        <sz val="11"/>
        <rFont val="宋体"/>
        <charset val="134"/>
      </rPr>
      <t>气象事务</t>
    </r>
  </si>
  <si>
    <r>
      <rPr>
        <sz val="11"/>
        <rFont val="Times New Roman"/>
        <charset val="134"/>
      </rPr>
      <t xml:space="preserve">    </t>
    </r>
    <r>
      <rPr>
        <sz val="11"/>
        <rFont val="宋体"/>
        <charset val="134"/>
      </rPr>
      <t>气象事业机构</t>
    </r>
  </si>
  <si>
    <r>
      <rPr>
        <sz val="11"/>
        <rFont val="Times New Roman"/>
        <charset val="134"/>
      </rPr>
      <t xml:space="preserve">    </t>
    </r>
    <r>
      <rPr>
        <sz val="11"/>
        <rFont val="宋体"/>
        <charset val="134"/>
      </rPr>
      <t>气象探测</t>
    </r>
  </si>
  <si>
    <r>
      <rPr>
        <sz val="11"/>
        <rFont val="Times New Roman"/>
        <charset val="134"/>
      </rPr>
      <t xml:space="preserve">    </t>
    </r>
    <r>
      <rPr>
        <sz val="11"/>
        <rFont val="宋体"/>
        <charset val="134"/>
      </rPr>
      <t>气象信息传输及管理</t>
    </r>
  </si>
  <si>
    <r>
      <rPr>
        <sz val="11"/>
        <rFont val="Times New Roman"/>
        <charset val="134"/>
      </rPr>
      <t xml:space="preserve">    </t>
    </r>
    <r>
      <rPr>
        <sz val="11"/>
        <rFont val="宋体"/>
        <charset val="134"/>
      </rPr>
      <t>气象预报预测</t>
    </r>
  </si>
  <si>
    <r>
      <rPr>
        <sz val="11"/>
        <rFont val="Times New Roman"/>
        <charset val="134"/>
      </rPr>
      <t xml:space="preserve">    </t>
    </r>
    <r>
      <rPr>
        <sz val="11"/>
        <rFont val="宋体"/>
        <charset val="134"/>
      </rPr>
      <t>气象服务</t>
    </r>
  </si>
  <si>
    <r>
      <rPr>
        <sz val="11"/>
        <rFont val="Times New Roman"/>
        <charset val="134"/>
      </rPr>
      <t xml:space="preserve">    </t>
    </r>
    <r>
      <rPr>
        <sz val="11"/>
        <rFont val="宋体"/>
        <charset val="134"/>
      </rPr>
      <t>气象装备保障维护</t>
    </r>
  </si>
  <si>
    <r>
      <rPr>
        <sz val="11"/>
        <rFont val="Times New Roman"/>
        <charset val="134"/>
      </rPr>
      <t xml:space="preserve">    </t>
    </r>
    <r>
      <rPr>
        <sz val="11"/>
        <rFont val="宋体"/>
        <charset val="134"/>
      </rPr>
      <t>气象基础设施建设与维修</t>
    </r>
  </si>
  <si>
    <r>
      <rPr>
        <sz val="11"/>
        <rFont val="Times New Roman"/>
        <charset val="134"/>
      </rPr>
      <t xml:space="preserve">    </t>
    </r>
    <r>
      <rPr>
        <sz val="11"/>
        <rFont val="宋体"/>
        <charset val="134"/>
      </rPr>
      <t>气象卫星</t>
    </r>
  </si>
  <si>
    <r>
      <rPr>
        <sz val="11"/>
        <rFont val="Times New Roman"/>
        <charset val="134"/>
      </rPr>
      <t xml:space="preserve">    </t>
    </r>
    <r>
      <rPr>
        <sz val="11"/>
        <rFont val="宋体"/>
        <charset val="134"/>
      </rPr>
      <t>气象法规与标准</t>
    </r>
  </si>
  <si>
    <r>
      <rPr>
        <sz val="11"/>
        <rFont val="Times New Roman"/>
        <charset val="134"/>
      </rPr>
      <t xml:space="preserve">    </t>
    </r>
    <r>
      <rPr>
        <sz val="11"/>
        <rFont val="宋体"/>
        <charset val="134"/>
      </rPr>
      <t>气象资金审计稽查</t>
    </r>
  </si>
  <si>
    <r>
      <rPr>
        <sz val="11"/>
        <rFont val="Times New Roman"/>
        <charset val="134"/>
      </rPr>
      <t xml:space="preserve">    </t>
    </r>
    <r>
      <rPr>
        <sz val="11"/>
        <rFont val="宋体"/>
        <charset val="134"/>
      </rPr>
      <t>其他气象事务支出</t>
    </r>
  </si>
  <si>
    <r>
      <rPr>
        <b/>
        <sz val="11"/>
        <rFont val="Times New Roman"/>
        <charset val="134"/>
      </rPr>
      <t xml:space="preserve">  </t>
    </r>
    <r>
      <rPr>
        <b/>
        <sz val="11"/>
        <rFont val="宋体"/>
        <charset val="134"/>
      </rPr>
      <t>其他自然资源海洋气象等支出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</si>
  <si>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其他自然资源海洋气象等支出</t>
    </r>
    <r>
      <rPr>
        <sz val="11"/>
        <rFont val="Times New Roman"/>
        <charset val="134"/>
      </rPr>
      <t>(</t>
    </r>
    <r>
      <rPr>
        <sz val="11"/>
        <rFont val="宋体"/>
        <charset val="134"/>
      </rPr>
      <t>项</t>
    </r>
    <r>
      <rPr>
        <sz val="11"/>
        <rFont val="Times New Roman"/>
        <charset val="134"/>
      </rPr>
      <t>)</t>
    </r>
  </si>
  <si>
    <t>住房保障支出</t>
  </si>
  <si>
    <r>
      <rPr>
        <b/>
        <sz val="11"/>
        <rFont val="Times New Roman"/>
        <charset val="134"/>
      </rPr>
      <t xml:space="preserve">  </t>
    </r>
    <r>
      <rPr>
        <b/>
        <sz val="11"/>
        <rFont val="宋体"/>
        <charset val="134"/>
      </rPr>
      <t>保障性安居工程支出</t>
    </r>
  </si>
  <si>
    <r>
      <rPr>
        <sz val="11"/>
        <rFont val="Times New Roman"/>
        <charset val="134"/>
      </rPr>
      <t xml:space="preserve">    </t>
    </r>
    <r>
      <rPr>
        <sz val="11"/>
        <rFont val="宋体"/>
        <charset val="134"/>
      </rPr>
      <t>廉租住房</t>
    </r>
  </si>
  <si>
    <r>
      <rPr>
        <sz val="11"/>
        <rFont val="Times New Roman"/>
        <charset val="134"/>
      </rPr>
      <t xml:space="preserve">    </t>
    </r>
    <r>
      <rPr>
        <sz val="11"/>
        <rFont val="宋体"/>
        <charset val="134"/>
      </rPr>
      <t>沉陷区治理</t>
    </r>
  </si>
  <si>
    <r>
      <rPr>
        <sz val="11"/>
        <rFont val="Times New Roman"/>
        <charset val="134"/>
      </rPr>
      <t xml:space="preserve">    </t>
    </r>
    <r>
      <rPr>
        <sz val="11"/>
        <rFont val="宋体"/>
        <charset val="134"/>
      </rPr>
      <t>棚户区改造</t>
    </r>
  </si>
  <si>
    <r>
      <rPr>
        <sz val="11"/>
        <rFont val="Times New Roman"/>
        <charset val="134"/>
      </rPr>
      <t xml:space="preserve">    </t>
    </r>
    <r>
      <rPr>
        <sz val="11"/>
        <rFont val="宋体"/>
        <charset val="134"/>
      </rPr>
      <t>少数民族地区游牧民定居工程</t>
    </r>
  </si>
  <si>
    <r>
      <rPr>
        <sz val="11"/>
        <rFont val="Times New Roman"/>
        <charset val="134"/>
      </rPr>
      <t xml:space="preserve">    </t>
    </r>
    <r>
      <rPr>
        <sz val="11"/>
        <rFont val="宋体"/>
        <charset val="134"/>
      </rPr>
      <t>农村危房改造</t>
    </r>
  </si>
  <si>
    <r>
      <rPr>
        <sz val="11"/>
        <rFont val="Times New Roman"/>
        <charset val="134"/>
      </rPr>
      <t xml:space="preserve">    </t>
    </r>
    <r>
      <rPr>
        <sz val="11"/>
        <rFont val="宋体"/>
        <charset val="134"/>
      </rPr>
      <t>公共租赁住房</t>
    </r>
  </si>
  <si>
    <r>
      <rPr>
        <sz val="11"/>
        <rFont val="Times New Roman"/>
        <charset val="134"/>
      </rPr>
      <t xml:space="preserve">    </t>
    </r>
    <r>
      <rPr>
        <sz val="11"/>
        <rFont val="宋体"/>
        <charset val="134"/>
      </rPr>
      <t>保障性住房租金补贴</t>
    </r>
  </si>
  <si>
    <r>
      <rPr>
        <sz val="11"/>
        <rFont val="Times New Roman"/>
        <charset val="134"/>
      </rPr>
      <t xml:space="preserve">    </t>
    </r>
    <r>
      <rPr>
        <sz val="11"/>
        <rFont val="宋体"/>
        <charset val="134"/>
      </rPr>
      <t>老旧小区改造</t>
    </r>
  </si>
  <si>
    <r>
      <rPr>
        <sz val="11"/>
        <rFont val="Times New Roman"/>
        <charset val="134"/>
      </rPr>
      <t xml:space="preserve">    </t>
    </r>
    <r>
      <rPr>
        <sz val="11"/>
        <rFont val="宋体"/>
        <charset val="134"/>
      </rPr>
      <t>住房租赁市场发展</t>
    </r>
  </si>
  <si>
    <r>
      <rPr>
        <sz val="11"/>
        <rFont val="Times New Roman"/>
        <charset val="134"/>
      </rPr>
      <t xml:space="preserve">    </t>
    </r>
    <r>
      <rPr>
        <sz val="11"/>
        <rFont val="宋体"/>
        <charset val="134"/>
      </rPr>
      <t>其他保障性安居工程支出</t>
    </r>
  </si>
  <si>
    <r>
      <rPr>
        <b/>
        <sz val="11"/>
        <rFont val="Times New Roman"/>
        <charset val="134"/>
      </rPr>
      <t xml:space="preserve">  </t>
    </r>
    <r>
      <rPr>
        <b/>
        <sz val="11"/>
        <rFont val="宋体"/>
        <charset val="134"/>
      </rPr>
      <t>住房改革支出</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</si>
  <si>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</si>
  <si>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提租补贴</t>
    </r>
  </si>
  <si>
    <r>
      <rPr>
        <sz val="11"/>
        <rFont val="Times New Roman"/>
        <charset val="134"/>
      </rPr>
      <t xml:space="preserve">    </t>
    </r>
    <r>
      <rPr>
        <sz val="11"/>
        <rFont val="宋体"/>
        <charset val="134"/>
      </rPr>
      <t>购房补贴</t>
    </r>
  </si>
  <si>
    <r>
      <rPr>
        <b/>
        <sz val="11"/>
        <rFont val="Times New Roman"/>
        <charset val="134"/>
      </rPr>
      <t xml:space="preserve">  </t>
    </r>
    <r>
      <rPr>
        <b/>
        <sz val="11"/>
        <rFont val="宋体"/>
        <charset val="134"/>
      </rPr>
      <t>城乡社区住宅</t>
    </r>
  </si>
  <si>
    <r>
      <rPr>
        <sz val="11"/>
        <rFont val="Times New Roman"/>
        <charset val="134"/>
      </rPr>
      <t xml:space="preserve">    </t>
    </r>
    <r>
      <rPr>
        <sz val="11"/>
        <rFont val="宋体"/>
        <charset val="134"/>
      </rPr>
      <t>公有住房建设和维修改造支出</t>
    </r>
  </si>
  <si>
    <r>
      <rPr>
        <sz val="11"/>
        <rFont val="Times New Roman"/>
        <charset val="134"/>
      </rPr>
      <t xml:space="preserve">    </t>
    </r>
    <r>
      <rPr>
        <sz val="11"/>
        <rFont val="宋体"/>
        <charset val="134"/>
      </rPr>
      <t>住房公积金管理</t>
    </r>
  </si>
  <si>
    <r>
      <rPr>
        <sz val="11"/>
        <rFont val="Times New Roman"/>
        <charset val="134"/>
      </rPr>
      <t xml:space="preserve">    </t>
    </r>
    <r>
      <rPr>
        <sz val="11"/>
        <rFont val="宋体"/>
        <charset val="134"/>
      </rPr>
      <t>其他城乡社区住宅支出</t>
    </r>
  </si>
  <si>
    <t>粮油物资储备支出</t>
  </si>
  <si>
    <r>
      <rPr>
        <b/>
        <sz val="11"/>
        <rFont val="Times New Roman"/>
        <charset val="134"/>
      </rPr>
      <t xml:space="preserve">  </t>
    </r>
    <r>
      <rPr>
        <b/>
        <sz val="11"/>
        <rFont val="宋体"/>
        <charset val="134"/>
      </rPr>
      <t>粮油事务</t>
    </r>
  </si>
  <si>
    <r>
      <rPr>
        <sz val="11"/>
        <rFont val="Times New Roman"/>
        <charset val="134"/>
      </rPr>
      <t xml:space="preserve">    </t>
    </r>
    <r>
      <rPr>
        <sz val="11"/>
        <rFont val="宋体"/>
        <charset val="134"/>
      </rPr>
      <t>粮食财务与审计支出</t>
    </r>
  </si>
  <si>
    <r>
      <rPr>
        <sz val="11"/>
        <rFont val="Times New Roman"/>
        <charset val="134"/>
      </rPr>
      <t xml:space="preserve">    </t>
    </r>
    <r>
      <rPr>
        <sz val="11"/>
        <rFont val="宋体"/>
        <charset val="134"/>
      </rPr>
      <t>粮食信息统计</t>
    </r>
  </si>
  <si>
    <r>
      <rPr>
        <sz val="11"/>
        <rFont val="Times New Roman"/>
        <charset val="134"/>
      </rPr>
      <t xml:space="preserve">    </t>
    </r>
    <r>
      <rPr>
        <sz val="11"/>
        <rFont val="宋体"/>
        <charset val="134"/>
      </rPr>
      <t>粮食专项业务活动</t>
    </r>
  </si>
  <si>
    <r>
      <rPr>
        <sz val="11"/>
        <rFont val="Times New Roman"/>
        <charset val="134"/>
      </rPr>
      <t xml:space="preserve">    </t>
    </r>
    <r>
      <rPr>
        <sz val="11"/>
        <rFont val="宋体"/>
        <charset val="134"/>
      </rPr>
      <t>国家粮油差价补贴</t>
    </r>
  </si>
  <si>
    <r>
      <rPr>
        <sz val="11"/>
        <rFont val="Times New Roman"/>
        <charset val="134"/>
      </rPr>
      <t xml:space="preserve">    </t>
    </r>
    <r>
      <rPr>
        <sz val="11"/>
        <rFont val="宋体"/>
        <charset val="134"/>
      </rPr>
      <t>粮食财务挂账利息补贴</t>
    </r>
  </si>
  <si>
    <r>
      <rPr>
        <sz val="11"/>
        <rFont val="Times New Roman"/>
        <charset val="134"/>
      </rPr>
      <t xml:space="preserve">    </t>
    </r>
    <r>
      <rPr>
        <sz val="11"/>
        <rFont val="宋体"/>
        <charset val="134"/>
      </rPr>
      <t>粮食财务挂账消化款</t>
    </r>
  </si>
  <si>
    <r>
      <rPr>
        <sz val="11"/>
        <rFont val="Times New Roman"/>
        <charset val="134"/>
      </rPr>
      <t xml:space="preserve">    </t>
    </r>
    <r>
      <rPr>
        <sz val="11"/>
        <rFont val="宋体"/>
        <charset val="134"/>
      </rPr>
      <t>处理陈化粮补贴</t>
    </r>
  </si>
  <si>
    <r>
      <rPr>
        <sz val="11"/>
        <rFont val="Times New Roman"/>
        <charset val="134"/>
      </rPr>
      <t xml:space="preserve">    </t>
    </r>
    <r>
      <rPr>
        <sz val="11"/>
        <rFont val="宋体"/>
        <charset val="134"/>
      </rPr>
      <t>粮食风险基金</t>
    </r>
  </si>
  <si>
    <r>
      <rPr>
        <sz val="11"/>
        <rFont val="Times New Roman"/>
        <charset val="134"/>
      </rPr>
      <t xml:space="preserve">    </t>
    </r>
    <r>
      <rPr>
        <sz val="11"/>
        <rFont val="宋体"/>
        <charset val="134"/>
      </rPr>
      <t>粮油市场调控专项资金</t>
    </r>
  </si>
  <si>
    <r>
      <rPr>
        <sz val="11"/>
        <rFont val="Times New Roman"/>
        <charset val="134"/>
      </rPr>
      <t xml:space="preserve">    </t>
    </r>
    <r>
      <rPr>
        <sz val="11"/>
        <rFont val="宋体"/>
        <charset val="134"/>
      </rPr>
      <t>其他粮油事务支出</t>
    </r>
  </si>
  <si>
    <r>
      <rPr>
        <b/>
        <sz val="11"/>
        <rFont val="Times New Roman"/>
        <charset val="134"/>
      </rPr>
      <t xml:space="preserve">  </t>
    </r>
    <r>
      <rPr>
        <b/>
        <sz val="11"/>
        <rFont val="宋体"/>
        <charset val="134"/>
      </rPr>
      <t>物资事务</t>
    </r>
  </si>
  <si>
    <r>
      <rPr>
        <sz val="11"/>
        <rFont val="Times New Roman"/>
        <charset val="134"/>
      </rPr>
      <t xml:space="preserve">    </t>
    </r>
    <r>
      <rPr>
        <sz val="11"/>
        <rFont val="宋体"/>
        <charset val="134"/>
      </rPr>
      <t>铁路专用线</t>
    </r>
  </si>
  <si>
    <r>
      <rPr>
        <sz val="11"/>
        <rFont val="Times New Roman"/>
        <charset val="134"/>
      </rPr>
      <t xml:space="preserve">    </t>
    </r>
    <r>
      <rPr>
        <sz val="11"/>
        <rFont val="宋体"/>
        <charset val="134"/>
      </rPr>
      <t>护库武警和民兵支出</t>
    </r>
  </si>
  <si>
    <r>
      <rPr>
        <sz val="11"/>
        <rFont val="Times New Roman"/>
        <charset val="134"/>
      </rPr>
      <t xml:space="preserve">    </t>
    </r>
    <r>
      <rPr>
        <sz val="11"/>
        <rFont val="宋体"/>
        <charset val="134"/>
      </rPr>
      <t>物资保管与保养</t>
    </r>
  </si>
  <si>
    <r>
      <rPr>
        <sz val="11"/>
        <rFont val="Times New Roman"/>
        <charset val="134"/>
      </rPr>
      <t xml:space="preserve">    </t>
    </r>
    <r>
      <rPr>
        <sz val="11"/>
        <rFont val="宋体"/>
        <charset val="134"/>
      </rPr>
      <t>专项贷款利息</t>
    </r>
  </si>
  <si>
    <r>
      <rPr>
        <sz val="11"/>
        <rFont val="Times New Roman"/>
        <charset val="134"/>
      </rPr>
      <t xml:space="preserve">    </t>
    </r>
    <r>
      <rPr>
        <sz val="11"/>
        <rFont val="宋体"/>
        <charset val="134"/>
      </rPr>
      <t>物资转移</t>
    </r>
  </si>
  <si>
    <r>
      <rPr>
        <sz val="11"/>
        <rFont val="Times New Roman"/>
        <charset val="134"/>
      </rPr>
      <t xml:space="preserve">    </t>
    </r>
    <r>
      <rPr>
        <sz val="11"/>
        <rFont val="宋体"/>
        <charset val="134"/>
      </rPr>
      <t>物资轮换</t>
    </r>
  </si>
  <si>
    <r>
      <rPr>
        <sz val="11"/>
        <rFont val="Times New Roman"/>
        <charset val="134"/>
      </rPr>
      <t xml:space="preserve">    </t>
    </r>
    <r>
      <rPr>
        <sz val="11"/>
        <rFont val="宋体"/>
        <charset val="134"/>
      </rPr>
      <t>仓库建设</t>
    </r>
  </si>
  <si>
    <r>
      <rPr>
        <sz val="11"/>
        <rFont val="Times New Roman"/>
        <charset val="134"/>
      </rPr>
      <t xml:space="preserve">    </t>
    </r>
    <r>
      <rPr>
        <sz val="11"/>
        <rFont val="宋体"/>
        <charset val="134"/>
      </rPr>
      <t>仓库安防</t>
    </r>
  </si>
  <si>
    <r>
      <rPr>
        <sz val="11"/>
        <rFont val="Times New Roman"/>
        <charset val="134"/>
      </rPr>
      <t xml:space="preserve">    </t>
    </r>
    <r>
      <rPr>
        <sz val="11"/>
        <rFont val="宋体"/>
        <charset val="134"/>
      </rPr>
      <t>其他物资事务支出</t>
    </r>
  </si>
  <si>
    <r>
      <rPr>
        <b/>
        <sz val="11"/>
        <rFont val="Times New Roman"/>
        <charset val="134"/>
      </rPr>
      <t xml:space="preserve">  </t>
    </r>
    <r>
      <rPr>
        <b/>
        <sz val="11"/>
        <rFont val="宋体"/>
        <charset val="134"/>
      </rPr>
      <t>能源储备</t>
    </r>
  </si>
  <si>
    <r>
      <rPr>
        <sz val="11"/>
        <rFont val="Times New Roman"/>
        <charset val="134"/>
      </rPr>
      <t xml:space="preserve">    </t>
    </r>
    <r>
      <rPr>
        <sz val="11"/>
        <rFont val="宋体"/>
        <charset val="134"/>
      </rPr>
      <t>石油储备</t>
    </r>
  </si>
  <si>
    <r>
      <rPr>
        <sz val="11"/>
        <rFont val="Times New Roman"/>
        <charset val="134"/>
      </rPr>
      <t xml:space="preserve">    </t>
    </r>
    <r>
      <rPr>
        <sz val="11"/>
        <rFont val="宋体"/>
        <charset val="134"/>
      </rPr>
      <t>天然铀能源储备</t>
    </r>
  </si>
  <si>
    <r>
      <rPr>
        <sz val="11"/>
        <rFont val="Times New Roman"/>
        <charset val="134"/>
      </rPr>
      <t xml:space="preserve">    </t>
    </r>
    <r>
      <rPr>
        <sz val="11"/>
        <rFont val="宋体"/>
        <charset val="134"/>
      </rPr>
      <t>煤炭储备</t>
    </r>
  </si>
  <si>
    <r>
      <rPr>
        <sz val="11"/>
        <rFont val="Times New Roman"/>
        <charset val="134"/>
      </rPr>
      <t xml:space="preserve">    </t>
    </r>
    <r>
      <rPr>
        <sz val="11"/>
        <rFont val="宋体"/>
        <charset val="134"/>
      </rPr>
      <t>其他能源储备支出</t>
    </r>
  </si>
  <si>
    <r>
      <rPr>
        <b/>
        <sz val="11"/>
        <rFont val="Times New Roman"/>
        <charset val="134"/>
      </rPr>
      <t xml:space="preserve">  </t>
    </r>
    <r>
      <rPr>
        <b/>
        <sz val="11"/>
        <rFont val="宋体"/>
        <charset val="134"/>
      </rPr>
      <t>粮油储备</t>
    </r>
  </si>
  <si>
    <r>
      <rPr>
        <sz val="11"/>
        <rFont val="Times New Roman"/>
        <charset val="134"/>
      </rPr>
      <t xml:space="preserve">    </t>
    </r>
    <r>
      <rPr>
        <sz val="11"/>
        <rFont val="宋体"/>
        <charset val="134"/>
      </rPr>
      <t>储备粮油补贴</t>
    </r>
  </si>
  <si>
    <r>
      <rPr>
        <sz val="11"/>
        <rFont val="Times New Roman"/>
        <charset val="134"/>
      </rPr>
      <t xml:space="preserve">    </t>
    </r>
    <r>
      <rPr>
        <sz val="11"/>
        <rFont val="宋体"/>
        <charset val="134"/>
      </rPr>
      <t>储备粮油差价补贴</t>
    </r>
  </si>
  <si>
    <r>
      <rPr>
        <sz val="11"/>
        <rFont val="Times New Roman"/>
        <charset val="134"/>
      </rPr>
      <t xml:space="preserve">    </t>
    </r>
    <r>
      <rPr>
        <sz val="11"/>
        <rFont val="宋体"/>
        <charset val="134"/>
      </rPr>
      <t>储备粮</t>
    </r>
    <r>
      <rPr>
        <sz val="11"/>
        <rFont val="Times New Roman"/>
        <charset val="134"/>
      </rPr>
      <t>(</t>
    </r>
    <r>
      <rPr>
        <sz val="11"/>
        <rFont val="宋体"/>
        <charset val="134"/>
      </rPr>
      <t>油</t>
    </r>
    <r>
      <rPr>
        <sz val="11"/>
        <rFont val="Times New Roman"/>
        <charset val="134"/>
      </rPr>
      <t>)</t>
    </r>
    <r>
      <rPr>
        <sz val="11"/>
        <rFont val="宋体"/>
        <charset val="134"/>
      </rPr>
      <t>库建设</t>
    </r>
  </si>
  <si>
    <r>
      <rPr>
        <sz val="11"/>
        <rFont val="Times New Roman"/>
        <charset val="134"/>
      </rPr>
      <t xml:space="preserve">    </t>
    </r>
    <r>
      <rPr>
        <sz val="11"/>
        <rFont val="宋体"/>
        <charset val="134"/>
      </rPr>
      <t>最低收购价政策支出</t>
    </r>
  </si>
  <si>
    <r>
      <rPr>
        <sz val="11"/>
        <rFont val="Times New Roman"/>
        <charset val="134"/>
      </rPr>
      <t xml:space="preserve">    </t>
    </r>
    <r>
      <rPr>
        <sz val="11"/>
        <rFont val="宋体"/>
        <charset val="134"/>
      </rPr>
      <t>其他粮油储备支出</t>
    </r>
  </si>
  <si>
    <r>
      <rPr>
        <b/>
        <sz val="11"/>
        <rFont val="Times New Roman"/>
        <charset val="134"/>
      </rPr>
      <t xml:space="preserve">  </t>
    </r>
    <r>
      <rPr>
        <b/>
        <sz val="11"/>
        <rFont val="宋体"/>
        <charset val="134"/>
      </rPr>
      <t>重要商品储备</t>
    </r>
  </si>
  <si>
    <r>
      <rPr>
        <sz val="11"/>
        <rFont val="Times New Roman"/>
        <charset val="134"/>
      </rPr>
      <t xml:space="preserve">    </t>
    </r>
    <r>
      <rPr>
        <sz val="11"/>
        <rFont val="宋体"/>
        <charset val="134"/>
      </rPr>
      <t>棉花储备</t>
    </r>
  </si>
  <si>
    <r>
      <rPr>
        <sz val="11"/>
        <rFont val="Times New Roman"/>
        <charset val="134"/>
      </rPr>
      <t xml:space="preserve">    </t>
    </r>
    <r>
      <rPr>
        <sz val="11"/>
        <rFont val="宋体"/>
        <charset val="134"/>
      </rPr>
      <t>食糖储备</t>
    </r>
  </si>
  <si>
    <r>
      <rPr>
        <sz val="11"/>
        <rFont val="Times New Roman"/>
        <charset val="134"/>
      </rPr>
      <t xml:space="preserve">    </t>
    </r>
    <r>
      <rPr>
        <sz val="11"/>
        <rFont val="宋体"/>
        <charset val="134"/>
      </rPr>
      <t>肉类储备</t>
    </r>
  </si>
  <si>
    <r>
      <rPr>
        <sz val="11"/>
        <rFont val="Times New Roman"/>
        <charset val="134"/>
      </rPr>
      <t xml:space="preserve">    </t>
    </r>
    <r>
      <rPr>
        <sz val="11"/>
        <rFont val="宋体"/>
        <charset val="134"/>
      </rPr>
      <t>化肥储备</t>
    </r>
  </si>
  <si>
    <r>
      <rPr>
        <sz val="11"/>
        <rFont val="Times New Roman"/>
        <charset val="134"/>
      </rPr>
      <t xml:space="preserve">    </t>
    </r>
    <r>
      <rPr>
        <sz val="11"/>
        <rFont val="宋体"/>
        <charset val="134"/>
      </rPr>
      <t>农药储备</t>
    </r>
  </si>
  <si>
    <r>
      <rPr>
        <sz val="11"/>
        <rFont val="Times New Roman"/>
        <charset val="134"/>
      </rPr>
      <t xml:space="preserve">    </t>
    </r>
    <r>
      <rPr>
        <sz val="11"/>
        <rFont val="宋体"/>
        <charset val="134"/>
      </rPr>
      <t>边销茶储备</t>
    </r>
  </si>
  <si>
    <r>
      <rPr>
        <sz val="11"/>
        <rFont val="Times New Roman"/>
        <charset val="134"/>
      </rPr>
      <t xml:space="preserve">    </t>
    </r>
    <r>
      <rPr>
        <sz val="11"/>
        <rFont val="宋体"/>
        <charset val="134"/>
      </rPr>
      <t>羊毛储备</t>
    </r>
  </si>
  <si>
    <r>
      <rPr>
        <sz val="11"/>
        <rFont val="Times New Roman"/>
        <charset val="134"/>
      </rPr>
      <t xml:space="preserve">    </t>
    </r>
    <r>
      <rPr>
        <sz val="11"/>
        <rFont val="宋体"/>
        <charset val="134"/>
      </rPr>
      <t>医药储备</t>
    </r>
  </si>
  <si>
    <r>
      <rPr>
        <sz val="11"/>
        <rFont val="Times New Roman"/>
        <charset val="134"/>
      </rPr>
      <t xml:space="preserve">    </t>
    </r>
    <r>
      <rPr>
        <sz val="11"/>
        <rFont val="宋体"/>
        <charset val="134"/>
      </rPr>
      <t>食盐储备</t>
    </r>
  </si>
  <si>
    <r>
      <rPr>
        <sz val="11"/>
        <rFont val="Times New Roman"/>
        <charset val="134"/>
      </rPr>
      <t xml:space="preserve">    </t>
    </r>
    <r>
      <rPr>
        <sz val="11"/>
        <rFont val="宋体"/>
        <charset val="134"/>
      </rPr>
      <t>战略物资储备</t>
    </r>
  </si>
  <si>
    <r>
      <rPr>
        <sz val="11"/>
        <rFont val="Times New Roman"/>
        <charset val="134"/>
      </rPr>
      <t xml:space="preserve">    </t>
    </r>
    <r>
      <rPr>
        <sz val="11"/>
        <rFont val="宋体"/>
        <charset val="134"/>
      </rPr>
      <t>其他重要商品储备支出</t>
    </r>
  </si>
  <si>
    <t>灾害防治及应急管理支出</t>
  </si>
  <si>
    <r>
      <rPr>
        <b/>
        <sz val="11"/>
        <rFont val="Times New Roman"/>
        <charset val="134"/>
      </rPr>
      <t xml:space="preserve">  </t>
    </r>
    <r>
      <rPr>
        <b/>
        <sz val="11"/>
        <rFont val="宋体"/>
        <charset val="134"/>
      </rPr>
      <t>应急管理事务</t>
    </r>
  </si>
  <si>
    <r>
      <rPr>
        <sz val="11"/>
        <rFont val="Times New Roman"/>
        <charset val="134"/>
      </rPr>
      <t xml:space="preserve">    </t>
    </r>
    <r>
      <rPr>
        <sz val="11"/>
        <rFont val="宋体"/>
        <charset val="134"/>
      </rPr>
      <t>灾害风险防治</t>
    </r>
  </si>
  <si>
    <r>
      <rPr>
        <sz val="11"/>
        <rFont val="Times New Roman"/>
        <charset val="134"/>
      </rPr>
      <t xml:space="preserve">    </t>
    </r>
    <r>
      <rPr>
        <sz val="11"/>
        <rFont val="宋体"/>
        <charset val="134"/>
      </rPr>
      <t>国务院安委会专项</t>
    </r>
  </si>
  <si>
    <r>
      <rPr>
        <sz val="11"/>
        <rFont val="Times New Roman"/>
        <charset val="134"/>
      </rPr>
      <t xml:space="preserve">    </t>
    </r>
    <r>
      <rPr>
        <sz val="11"/>
        <rFont val="宋体"/>
        <charset val="134"/>
      </rPr>
      <t>安全监管</t>
    </r>
  </si>
  <si>
    <r>
      <rPr>
        <sz val="11"/>
        <rFont val="Times New Roman"/>
        <charset val="134"/>
      </rPr>
      <t xml:space="preserve">    </t>
    </r>
    <r>
      <rPr>
        <sz val="11"/>
        <rFont val="宋体"/>
        <charset val="134"/>
      </rPr>
      <t>安全生产基础</t>
    </r>
  </si>
  <si>
    <r>
      <rPr>
        <sz val="11"/>
        <rFont val="Times New Roman"/>
        <charset val="134"/>
      </rPr>
      <t xml:space="preserve">    </t>
    </r>
    <r>
      <rPr>
        <sz val="11"/>
        <rFont val="宋体"/>
        <charset val="134"/>
      </rPr>
      <t>应急救援</t>
    </r>
  </si>
  <si>
    <r>
      <rPr>
        <sz val="11"/>
        <rFont val="Times New Roman"/>
        <charset val="134"/>
      </rPr>
      <t xml:space="preserve">    </t>
    </r>
    <r>
      <rPr>
        <sz val="11"/>
        <rFont val="宋体"/>
        <charset val="134"/>
      </rPr>
      <t>应急管理</t>
    </r>
  </si>
  <si>
    <r>
      <rPr>
        <sz val="11"/>
        <rFont val="Times New Roman"/>
        <charset val="134"/>
      </rPr>
      <t xml:space="preserve">    </t>
    </r>
    <r>
      <rPr>
        <sz val="11"/>
        <rFont val="宋体"/>
        <charset val="134"/>
      </rPr>
      <t>其他应急管理支出</t>
    </r>
  </si>
  <si>
    <r>
      <rPr>
        <b/>
        <sz val="11"/>
        <rFont val="Times New Roman"/>
        <charset val="134"/>
      </rPr>
      <t xml:space="preserve">  </t>
    </r>
    <r>
      <rPr>
        <b/>
        <sz val="11"/>
        <rFont val="宋体"/>
        <charset val="134"/>
      </rPr>
      <t>消防事务</t>
    </r>
  </si>
  <si>
    <r>
      <rPr>
        <sz val="11"/>
        <rFont val="Times New Roman"/>
        <charset val="134"/>
      </rPr>
      <t xml:space="preserve">    </t>
    </r>
    <r>
      <rPr>
        <sz val="11"/>
        <rFont val="宋体"/>
        <charset val="134"/>
      </rPr>
      <t>消防应急救援</t>
    </r>
  </si>
  <si>
    <r>
      <rPr>
        <sz val="11"/>
        <rFont val="Times New Roman"/>
        <charset val="134"/>
      </rPr>
      <t xml:space="preserve">    </t>
    </r>
    <r>
      <rPr>
        <sz val="11"/>
        <rFont val="宋体"/>
        <charset val="134"/>
      </rPr>
      <t>其他消防事务支出</t>
    </r>
  </si>
  <si>
    <r>
      <rPr>
        <b/>
        <sz val="11"/>
        <rFont val="Times New Roman"/>
        <charset val="134"/>
      </rPr>
      <t xml:space="preserve">  </t>
    </r>
    <r>
      <rPr>
        <b/>
        <sz val="11"/>
        <rFont val="宋体"/>
        <charset val="134"/>
      </rPr>
      <t>森林消防事务</t>
    </r>
  </si>
  <si>
    <r>
      <rPr>
        <sz val="11"/>
        <rFont val="Times New Roman"/>
        <charset val="134"/>
      </rPr>
      <t xml:space="preserve">    </t>
    </r>
    <r>
      <rPr>
        <sz val="11"/>
        <rFont val="宋体"/>
        <charset val="134"/>
      </rPr>
      <t>森林消防应急救援</t>
    </r>
  </si>
  <si>
    <r>
      <rPr>
        <sz val="11"/>
        <rFont val="Times New Roman"/>
        <charset val="134"/>
      </rPr>
      <t xml:space="preserve">    </t>
    </r>
    <r>
      <rPr>
        <sz val="11"/>
        <rFont val="宋体"/>
        <charset val="134"/>
      </rPr>
      <t>其他森林消防事务支出</t>
    </r>
  </si>
  <si>
    <r>
      <rPr>
        <b/>
        <sz val="11"/>
        <rFont val="Times New Roman"/>
        <charset val="134"/>
      </rPr>
      <t xml:space="preserve">  </t>
    </r>
    <r>
      <rPr>
        <b/>
        <sz val="11"/>
        <rFont val="宋体"/>
        <charset val="134"/>
      </rPr>
      <t>煤矿安全</t>
    </r>
  </si>
  <si>
    <r>
      <rPr>
        <sz val="11"/>
        <rFont val="Times New Roman"/>
        <charset val="134"/>
      </rPr>
      <t xml:space="preserve">    </t>
    </r>
    <r>
      <rPr>
        <sz val="11"/>
        <rFont val="宋体"/>
        <charset val="134"/>
      </rPr>
      <t>煤矿安全监察事务</t>
    </r>
  </si>
  <si>
    <r>
      <rPr>
        <sz val="11"/>
        <rFont val="Times New Roman"/>
        <charset val="134"/>
      </rPr>
      <t xml:space="preserve">    </t>
    </r>
    <r>
      <rPr>
        <sz val="11"/>
        <rFont val="宋体"/>
        <charset val="134"/>
      </rPr>
      <t>煤矿应急救援事务</t>
    </r>
  </si>
  <si>
    <r>
      <rPr>
        <sz val="11"/>
        <rFont val="Times New Roman"/>
        <charset val="134"/>
      </rPr>
      <t xml:space="preserve">    </t>
    </r>
    <r>
      <rPr>
        <sz val="11"/>
        <rFont val="宋体"/>
        <charset val="134"/>
      </rPr>
      <t>其他煤矿安全支出</t>
    </r>
  </si>
  <si>
    <r>
      <rPr>
        <b/>
        <sz val="11"/>
        <rFont val="Times New Roman"/>
        <charset val="134"/>
      </rPr>
      <t xml:space="preserve">  </t>
    </r>
    <r>
      <rPr>
        <b/>
        <sz val="11"/>
        <rFont val="宋体"/>
        <charset val="134"/>
      </rPr>
      <t>地震事务</t>
    </r>
  </si>
  <si>
    <r>
      <rPr>
        <sz val="11"/>
        <rFont val="Times New Roman"/>
        <charset val="134"/>
      </rPr>
      <t xml:space="preserve">    </t>
    </r>
    <r>
      <rPr>
        <sz val="11"/>
        <rFont val="宋体"/>
        <charset val="134"/>
      </rPr>
      <t>地震监测</t>
    </r>
  </si>
  <si>
    <r>
      <rPr>
        <sz val="11"/>
        <rFont val="Times New Roman"/>
        <charset val="134"/>
      </rPr>
      <t xml:space="preserve">    </t>
    </r>
    <r>
      <rPr>
        <sz val="11"/>
        <rFont val="宋体"/>
        <charset val="134"/>
      </rPr>
      <t>地震预测预报</t>
    </r>
  </si>
  <si>
    <r>
      <rPr>
        <sz val="11"/>
        <rFont val="Times New Roman"/>
        <charset val="134"/>
      </rPr>
      <t xml:space="preserve">    </t>
    </r>
    <r>
      <rPr>
        <sz val="11"/>
        <rFont val="宋体"/>
        <charset val="134"/>
      </rPr>
      <t>地震灾害预防</t>
    </r>
  </si>
  <si>
    <r>
      <rPr>
        <sz val="11"/>
        <rFont val="Times New Roman"/>
        <charset val="134"/>
      </rPr>
      <t xml:space="preserve">    </t>
    </r>
    <r>
      <rPr>
        <sz val="11"/>
        <rFont val="宋体"/>
        <charset val="134"/>
      </rPr>
      <t>地震应急救援</t>
    </r>
  </si>
  <si>
    <r>
      <rPr>
        <sz val="11"/>
        <rFont val="Times New Roman"/>
        <charset val="134"/>
      </rPr>
      <t xml:space="preserve">    </t>
    </r>
    <r>
      <rPr>
        <sz val="11"/>
        <rFont val="宋体"/>
        <charset val="134"/>
      </rPr>
      <t>地震环境探察</t>
    </r>
  </si>
  <si>
    <r>
      <rPr>
        <sz val="11"/>
        <rFont val="Times New Roman"/>
        <charset val="134"/>
      </rPr>
      <t xml:space="preserve">    </t>
    </r>
    <r>
      <rPr>
        <sz val="11"/>
        <rFont val="宋体"/>
        <charset val="134"/>
      </rPr>
      <t>防震减灾信息管理</t>
    </r>
  </si>
  <si>
    <r>
      <rPr>
        <sz val="11"/>
        <rFont val="Times New Roman"/>
        <charset val="134"/>
      </rPr>
      <t xml:space="preserve">    </t>
    </r>
    <r>
      <rPr>
        <sz val="11"/>
        <rFont val="宋体"/>
        <charset val="134"/>
      </rPr>
      <t>防震减灾基础管理</t>
    </r>
  </si>
  <si>
    <r>
      <rPr>
        <sz val="11"/>
        <rFont val="Times New Roman"/>
        <charset val="134"/>
      </rPr>
      <t xml:space="preserve">    </t>
    </r>
    <r>
      <rPr>
        <sz val="11"/>
        <rFont val="宋体"/>
        <charset val="134"/>
      </rPr>
      <t>地震事业机构</t>
    </r>
  </si>
  <si>
    <r>
      <rPr>
        <sz val="11"/>
        <rFont val="Times New Roman"/>
        <charset val="134"/>
      </rPr>
      <t xml:space="preserve">    </t>
    </r>
    <r>
      <rPr>
        <sz val="11"/>
        <rFont val="宋体"/>
        <charset val="134"/>
      </rPr>
      <t>其他地震事务支出</t>
    </r>
  </si>
  <si>
    <r>
      <rPr>
        <b/>
        <sz val="11"/>
        <rFont val="Times New Roman"/>
        <charset val="134"/>
      </rPr>
      <t xml:space="preserve">  </t>
    </r>
    <r>
      <rPr>
        <b/>
        <sz val="11"/>
        <rFont val="宋体"/>
        <charset val="134"/>
      </rPr>
      <t>自然灾害防治</t>
    </r>
  </si>
  <si>
    <r>
      <rPr>
        <sz val="11"/>
        <rFont val="Times New Roman"/>
        <charset val="134"/>
      </rPr>
      <t xml:space="preserve">    </t>
    </r>
    <r>
      <rPr>
        <sz val="11"/>
        <rFont val="宋体"/>
        <charset val="134"/>
      </rPr>
      <t>地质灾害防治</t>
    </r>
  </si>
  <si>
    <r>
      <rPr>
        <sz val="11"/>
        <rFont val="Times New Roman"/>
        <charset val="134"/>
      </rPr>
      <t xml:space="preserve">    </t>
    </r>
    <r>
      <rPr>
        <sz val="11"/>
        <rFont val="宋体"/>
        <charset val="134"/>
      </rPr>
      <t>森林草原防灾减灾</t>
    </r>
  </si>
  <si>
    <r>
      <rPr>
        <sz val="11"/>
        <rFont val="Times New Roman"/>
        <charset val="134"/>
      </rPr>
      <t xml:space="preserve">    </t>
    </r>
    <r>
      <rPr>
        <sz val="11"/>
        <rFont val="宋体"/>
        <charset val="134"/>
      </rPr>
      <t>其他自然灾害防治支出</t>
    </r>
  </si>
  <si>
    <r>
      <rPr>
        <b/>
        <sz val="11"/>
        <rFont val="Times New Roman"/>
        <charset val="134"/>
      </rPr>
      <t xml:space="preserve">  </t>
    </r>
    <r>
      <rPr>
        <b/>
        <sz val="11"/>
        <rFont val="宋体"/>
        <charset val="134"/>
      </rPr>
      <t>自然灾害救灾及恢复重建支出</t>
    </r>
  </si>
  <si>
    <r>
      <rPr>
        <sz val="11"/>
        <rFont val="Times New Roman"/>
        <charset val="134"/>
      </rPr>
      <t xml:space="preserve">    </t>
    </r>
    <r>
      <rPr>
        <sz val="11"/>
        <rFont val="宋体"/>
        <charset val="134"/>
      </rPr>
      <t>中央自然灾害生活补助</t>
    </r>
  </si>
  <si>
    <r>
      <rPr>
        <sz val="11"/>
        <rFont val="Times New Roman"/>
        <charset val="134"/>
      </rPr>
      <t xml:space="preserve">    </t>
    </r>
    <r>
      <rPr>
        <sz val="11"/>
        <rFont val="宋体"/>
        <charset val="134"/>
      </rPr>
      <t>地方自然灾害生活补助</t>
    </r>
  </si>
  <si>
    <r>
      <rPr>
        <sz val="11"/>
        <rFont val="Times New Roman"/>
        <charset val="134"/>
      </rPr>
      <t xml:space="preserve">    </t>
    </r>
    <r>
      <rPr>
        <sz val="11"/>
        <rFont val="宋体"/>
        <charset val="134"/>
      </rPr>
      <t>自然灾害救灾补助</t>
    </r>
  </si>
  <si>
    <r>
      <rPr>
        <sz val="11"/>
        <rFont val="Times New Roman"/>
        <charset val="134"/>
      </rPr>
      <t xml:space="preserve">    </t>
    </r>
    <r>
      <rPr>
        <sz val="11"/>
        <rFont val="宋体"/>
        <charset val="134"/>
      </rPr>
      <t>自然灾害灾后重建补助</t>
    </r>
  </si>
  <si>
    <r>
      <rPr>
        <sz val="11"/>
        <rFont val="Times New Roman"/>
        <charset val="134"/>
      </rPr>
      <t xml:space="preserve">    </t>
    </r>
    <r>
      <rPr>
        <sz val="11"/>
        <rFont val="宋体"/>
        <charset val="134"/>
      </rPr>
      <t>其他自然灾害救灾及恢复重建支出</t>
    </r>
  </si>
  <si>
    <r>
      <rPr>
        <b/>
        <sz val="11"/>
        <rFont val="Times New Roman"/>
        <charset val="134"/>
      </rPr>
      <t xml:space="preserve">  </t>
    </r>
    <r>
      <rPr>
        <b/>
        <sz val="11"/>
        <rFont val="宋体"/>
        <charset val="134"/>
      </rPr>
      <t>其他灾害防治及应急管理支出</t>
    </r>
  </si>
  <si>
    <t>预备费</t>
  </si>
  <si>
    <r>
      <rPr>
        <b/>
        <sz val="11"/>
        <rFont val="宋体"/>
        <charset val="134"/>
      </rPr>
      <t>其他支出</t>
    </r>
    <r>
      <rPr>
        <b/>
        <sz val="11"/>
        <rFont val="Times New Roman"/>
        <charset val="134"/>
      </rPr>
      <t>(</t>
    </r>
    <r>
      <rPr>
        <b/>
        <sz val="11"/>
        <rFont val="宋体"/>
        <charset val="134"/>
      </rPr>
      <t>类</t>
    </r>
    <r>
      <rPr>
        <b/>
        <sz val="11"/>
        <rFont val="Times New Roman"/>
        <charset val="134"/>
      </rPr>
      <t>)</t>
    </r>
  </si>
  <si>
    <r>
      <rPr>
        <b/>
        <sz val="11"/>
        <rFont val="Times New Roman"/>
        <charset val="134"/>
      </rPr>
      <t xml:space="preserve">  </t>
    </r>
    <r>
      <rPr>
        <b/>
        <sz val="11"/>
        <rFont val="宋体"/>
        <charset val="134"/>
      </rPr>
      <t>其他支出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</si>
  <si>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其他支出</t>
    </r>
    <r>
      <rPr>
        <sz val="11"/>
        <rFont val="Times New Roman"/>
        <charset val="134"/>
      </rPr>
      <t>(</t>
    </r>
    <r>
      <rPr>
        <sz val="11"/>
        <rFont val="宋体"/>
        <charset val="134"/>
      </rPr>
      <t>项</t>
    </r>
    <r>
      <rPr>
        <sz val="11"/>
        <rFont val="Times New Roman"/>
        <charset val="134"/>
      </rPr>
      <t>)</t>
    </r>
  </si>
  <si>
    <t>债务付息支出</t>
  </si>
  <si>
    <r>
      <rPr>
        <b/>
        <sz val="11"/>
        <rFont val="Times New Roman"/>
        <charset val="134"/>
      </rPr>
      <t xml:space="preserve">  </t>
    </r>
    <r>
      <rPr>
        <b/>
        <sz val="11"/>
        <rFont val="宋体"/>
        <charset val="134"/>
      </rPr>
      <t>中央政府国内债务付息支出</t>
    </r>
  </si>
  <si>
    <r>
      <rPr>
        <b/>
        <sz val="11"/>
        <rFont val="Times New Roman"/>
        <charset val="134"/>
      </rPr>
      <t xml:space="preserve">  </t>
    </r>
    <r>
      <rPr>
        <b/>
        <sz val="11"/>
        <rFont val="宋体"/>
        <charset val="134"/>
      </rPr>
      <t>中央政府国外债务付息支出</t>
    </r>
  </si>
  <si>
    <r>
      <rPr>
        <b/>
        <sz val="11"/>
        <rFont val="Times New Roman"/>
        <charset val="134"/>
      </rPr>
      <t xml:space="preserve">  </t>
    </r>
    <r>
      <rPr>
        <b/>
        <sz val="11"/>
        <rFont val="宋体"/>
        <charset val="134"/>
      </rPr>
      <t>地方政府一般债务付息支出</t>
    </r>
  </si>
  <si>
    <r>
      <rPr>
        <sz val="11"/>
        <rFont val="Times New Roman"/>
        <charset val="134"/>
      </rPr>
      <t xml:space="preserve">    </t>
    </r>
    <r>
      <rPr>
        <sz val="11"/>
        <rFont val="宋体"/>
        <charset val="134"/>
      </rPr>
      <t>地方政府一般债券付息支出</t>
    </r>
  </si>
  <si>
    <r>
      <rPr>
        <sz val="11"/>
        <rFont val="Times New Roman"/>
        <charset val="134"/>
      </rPr>
      <t xml:space="preserve">    </t>
    </r>
    <r>
      <rPr>
        <sz val="11"/>
        <rFont val="宋体"/>
        <charset val="134"/>
      </rPr>
      <t>地方政府向外国政府借款付息支出</t>
    </r>
  </si>
  <si>
    <r>
      <rPr>
        <sz val="11"/>
        <rFont val="Times New Roman"/>
        <charset val="134"/>
      </rPr>
      <t xml:space="preserve">    </t>
    </r>
    <r>
      <rPr>
        <sz val="11"/>
        <rFont val="宋体"/>
        <charset val="134"/>
      </rPr>
      <t>地方政府向国际组织借款付息支出</t>
    </r>
  </si>
  <si>
    <r>
      <rPr>
        <sz val="11"/>
        <rFont val="Times New Roman"/>
        <charset val="134"/>
      </rPr>
      <t xml:space="preserve">    </t>
    </r>
    <r>
      <rPr>
        <sz val="11"/>
        <rFont val="宋体"/>
        <charset val="134"/>
      </rPr>
      <t>地方政府其他一般债务付息支出</t>
    </r>
  </si>
  <si>
    <t>债务发行费用支出</t>
  </si>
  <si>
    <r>
      <rPr>
        <b/>
        <sz val="11"/>
        <rFont val="Times New Roman"/>
        <charset val="134"/>
      </rPr>
      <t xml:space="preserve">  </t>
    </r>
    <r>
      <rPr>
        <b/>
        <sz val="11"/>
        <rFont val="宋体"/>
        <charset val="134"/>
      </rPr>
      <t>中央政府国内债务发行费用支出</t>
    </r>
  </si>
  <si>
    <r>
      <rPr>
        <b/>
        <sz val="11"/>
        <rFont val="Times New Roman"/>
        <charset val="134"/>
      </rPr>
      <t xml:space="preserve">  </t>
    </r>
    <r>
      <rPr>
        <b/>
        <sz val="11"/>
        <rFont val="宋体"/>
        <charset val="134"/>
      </rPr>
      <t>中央政府国外债务发行费用支出</t>
    </r>
  </si>
  <si>
    <r>
      <rPr>
        <b/>
        <sz val="11"/>
        <rFont val="Times New Roman"/>
        <charset val="134"/>
      </rPr>
      <t xml:space="preserve">  </t>
    </r>
    <r>
      <rPr>
        <b/>
        <sz val="11"/>
        <rFont val="宋体"/>
        <charset val="134"/>
      </rPr>
      <t>地方政府一般债务发行费用支出</t>
    </r>
  </si>
  <si>
    <t>一般公共预算支出</t>
  </si>
  <si>
    <t>2020年攀枝花市一般公共预算收支决算平衡表</t>
  </si>
  <si>
    <t>单位：万元</t>
  </si>
  <si>
    <t>决 算 数</t>
  </si>
  <si>
    <r>
      <rPr>
        <b/>
        <sz val="10"/>
        <rFont val="宋体"/>
        <charset val="134"/>
      </rPr>
      <t>一般公共预算收入</t>
    </r>
  </si>
  <si>
    <r>
      <rPr>
        <b/>
        <sz val="10"/>
        <rFont val="宋体"/>
        <charset val="134"/>
      </rPr>
      <t>一般公共预算支出</t>
    </r>
  </si>
  <si>
    <r>
      <rPr>
        <b/>
        <sz val="10"/>
        <rFont val="宋体"/>
        <charset val="134"/>
      </rPr>
      <t>上级补助收入</t>
    </r>
  </si>
  <si>
    <r>
      <rPr>
        <b/>
        <sz val="10"/>
        <rFont val="宋体"/>
        <charset val="134"/>
      </rPr>
      <t>补助下级支出</t>
    </r>
  </si>
  <si>
    <r>
      <rPr>
        <b/>
        <sz val="10"/>
        <rFont val="Times New Roman"/>
        <charset val="134"/>
      </rPr>
      <t xml:space="preserve">  </t>
    </r>
    <r>
      <rPr>
        <b/>
        <sz val="10"/>
        <rFont val="宋体"/>
        <charset val="134"/>
      </rPr>
      <t>返还性收入</t>
    </r>
  </si>
  <si>
    <r>
      <rPr>
        <b/>
        <sz val="10"/>
        <rFont val="Times New Roman"/>
        <charset val="134"/>
      </rPr>
      <t xml:space="preserve">  </t>
    </r>
    <r>
      <rPr>
        <b/>
        <sz val="10"/>
        <rFont val="宋体"/>
        <charset val="134"/>
      </rPr>
      <t>返还性支出</t>
    </r>
  </si>
  <si>
    <r>
      <rPr>
        <sz val="10"/>
        <rFont val="Times New Roman"/>
        <charset val="134"/>
      </rPr>
      <t xml:space="preserve">    </t>
    </r>
    <r>
      <rPr>
        <sz val="10"/>
        <rFont val="宋体"/>
        <charset val="134"/>
      </rPr>
      <t>所得税基数返还收入</t>
    </r>
  </si>
  <si>
    <r>
      <rPr>
        <sz val="10"/>
        <rFont val="Times New Roman"/>
        <charset val="134"/>
      </rPr>
      <t xml:space="preserve">    </t>
    </r>
    <r>
      <rPr>
        <sz val="10"/>
        <rFont val="宋体"/>
        <charset val="134"/>
      </rPr>
      <t>所得税基数返还支出</t>
    </r>
  </si>
  <si>
    <r>
      <rPr>
        <sz val="10"/>
        <rFont val="Times New Roman"/>
        <charset val="134"/>
      </rPr>
      <t xml:space="preserve">    </t>
    </r>
    <r>
      <rPr>
        <sz val="10"/>
        <rFont val="宋体"/>
        <charset val="134"/>
      </rPr>
      <t>成品油税费改革税收返还收入</t>
    </r>
  </si>
  <si>
    <r>
      <rPr>
        <sz val="10"/>
        <rFont val="Times New Roman"/>
        <charset val="134"/>
      </rPr>
      <t xml:space="preserve">    </t>
    </r>
    <r>
      <rPr>
        <sz val="10"/>
        <rFont val="宋体"/>
        <charset val="134"/>
      </rPr>
      <t>成品油税费改革税收返还支出</t>
    </r>
  </si>
  <si>
    <r>
      <rPr>
        <sz val="10"/>
        <rFont val="Times New Roman"/>
        <charset val="134"/>
      </rPr>
      <t xml:space="preserve">    </t>
    </r>
    <r>
      <rPr>
        <sz val="10"/>
        <rFont val="宋体"/>
        <charset val="134"/>
      </rPr>
      <t>增值税税收返还收入</t>
    </r>
  </si>
  <si>
    <r>
      <rPr>
        <sz val="10"/>
        <rFont val="Times New Roman"/>
        <charset val="134"/>
      </rPr>
      <t xml:space="preserve">    </t>
    </r>
    <r>
      <rPr>
        <sz val="10"/>
        <rFont val="宋体"/>
        <charset val="134"/>
      </rPr>
      <t>增值税税收返还支出</t>
    </r>
  </si>
  <si>
    <r>
      <rPr>
        <sz val="10"/>
        <rFont val="Times New Roman"/>
        <charset val="134"/>
      </rPr>
      <t xml:space="preserve">    </t>
    </r>
    <r>
      <rPr>
        <sz val="10"/>
        <rFont val="宋体"/>
        <charset val="134"/>
      </rPr>
      <t>消费税税收返还收入</t>
    </r>
  </si>
  <si>
    <r>
      <rPr>
        <sz val="10"/>
        <rFont val="Times New Roman"/>
        <charset val="134"/>
      </rPr>
      <t xml:space="preserve">    </t>
    </r>
    <r>
      <rPr>
        <sz val="10"/>
        <rFont val="宋体"/>
        <charset val="134"/>
      </rPr>
      <t>消费税税收返还支出</t>
    </r>
  </si>
  <si>
    <r>
      <rPr>
        <sz val="10"/>
        <rFont val="Times New Roman"/>
        <charset val="134"/>
      </rPr>
      <t xml:space="preserve">    </t>
    </r>
    <r>
      <rPr>
        <sz val="10"/>
        <rFont val="宋体"/>
        <charset val="134"/>
      </rPr>
      <t>增值税</t>
    </r>
    <r>
      <rPr>
        <sz val="10"/>
        <rFont val="Times New Roman"/>
        <charset val="134"/>
      </rPr>
      <t>“</t>
    </r>
    <r>
      <rPr>
        <sz val="10"/>
        <rFont val="宋体"/>
        <charset val="134"/>
      </rPr>
      <t>五五分享</t>
    </r>
    <r>
      <rPr>
        <sz val="10"/>
        <rFont val="Times New Roman"/>
        <charset val="134"/>
      </rPr>
      <t>”</t>
    </r>
    <r>
      <rPr>
        <sz val="10"/>
        <rFont val="宋体"/>
        <charset val="134"/>
      </rPr>
      <t>税收返还收入</t>
    </r>
  </si>
  <si>
    <r>
      <rPr>
        <sz val="10"/>
        <rFont val="Times New Roman"/>
        <charset val="134"/>
      </rPr>
      <t xml:space="preserve">    </t>
    </r>
    <r>
      <rPr>
        <sz val="10"/>
        <rFont val="宋体"/>
        <charset val="134"/>
      </rPr>
      <t>增值税</t>
    </r>
    <r>
      <rPr>
        <sz val="10"/>
        <rFont val="Times New Roman"/>
        <charset val="134"/>
      </rPr>
      <t>“</t>
    </r>
    <r>
      <rPr>
        <sz val="10"/>
        <rFont val="宋体"/>
        <charset val="134"/>
      </rPr>
      <t>五五分享</t>
    </r>
    <r>
      <rPr>
        <sz val="10"/>
        <rFont val="Times New Roman"/>
        <charset val="134"/>
      </rPr>
      <t>”</t>
    </r>
    <r>
      <rPr>
        <sz val="10"/>
        <rFont val="宋体"/>
        <charset val="134"/>
      </rPr>
      <t>税收返还支出</t>
    </r>
  </si>
  <si>
    <r>
      <rPr>
        <sz val="10"/>
        <rFont val="Times New Roman"/>
        <charset val="134"/>
      </rPr>
      <t xml:space="preserve">    </t>
    </r>
    <r>
      <rPr>
        <sz val="10"/>
        <rFont val="宋体"/>
        <charset val="134"/>
      </rPr>
      <t>其他返还性收入</t>
    </r>
  </si>
  <si>
    <r>
      <rPr>
        <sz val="10"/>
        <rFont val="Times New Roman"/>
        <charset val="134"/>
      </rPr>
      <t xml:space="preserve">    </t>
    </r>
    <r>
      <rPr>
        <sz val="10"/>
        <rFont val="宋体"/>
        <charset val="134"/>
      </rPr>
      <t>其他返还性支出</t>
    </r>
  </si>
  <si>
    <r>
      <rPr>
        <b/>
        <sz val="10"/>
        <rFont val="Times New Roman"/>
        <charset val="134"/>
      </rPr>
      <t xml:space="preserve">  </t>
    </r>
    <r>
      <rPr>
        <b/>
        <sz val="10"/>
        <rFont val="宋体"/>
        <charset val="134"/>
      </rPr>
      <t>一般性转移支付收入</t>
    </r>
  </si>
  <si>
    <r>
      <rPr>
        <b/>
        <sz val="10"/>
        <rFont val="Times New Roman"/>
        <charset val="134"/>
      </rPr>
      <t xml:space="preserve">  </t>
    </r>
    <r>
      <rPr>
        <b/>
        <sz val="10"/>
        <rFont val="宋体"/>
        <charset val="134"/>
      </rPr>
      <t>一般性转移支付支出</t>
    </r>
  </si>
  <si>
    <r>
      <rPr>
        <sz val="10"/>
        <rFont val="Times New Roman"/>
        <charset val="134"/>
      </rPr>
      <t xml:space="preserve">    </t>
    </r>
    <r>
      <rPr>
        <sz val="10"/>
        <rFont val="宋体"/>
        <charset val="134"/>
      </rPr>
      <t>体制补助收入</t>
    </r>
  </si>
  <si>
    <r>
      <rPr>
        <sz val="10"/>
        <rFont val="Times New Roman"/>
        <charset val="134"/>
      </rPr>
      <t xml:space="preserve">    </t>
    </r>
    <r>
      <rPr>
        <sz val="10"/>
        <rFont val="宋体"/>
        <charset val="134"/>
      </rPr>
      <t>体制补助支出</t>
    </r>
  </si>
  <si>
    <r>
      <rPr>
        <sz val="10"/>
        <rFont val="Times New Roman"/>
        <charset val="134"/>
      </rPr>
      <t xml:space="preserve">    </t>
    </r>
    <r>
      <rPr>
        <sz val="10"/>
        <rFont val="宋体"/>
        <charset val="134"/>
      </rPr>
      <t>均衡性转移支付收入</t>
    </r>
  </si>
  <si>
    <r>
      <rPr>
        <sz val="10"/>
        <rFont val="Times New Roman"/>
        <charset val="134"/>
      </rPr>
      <t xml:space="preserve">    </t>
    </r>
    <r>
      <rPr>
        <sz val="10"/>
        <rFont val="宋体"/>
        <charset val="134"/>
      </rPr>
      <t>均衡性转移支付支出</t>
    </r>
  </si>
  <si>
    <r>
      <rPr>
        <sz val="10"/>
        <rFont val="Times New Roman"/>
        <charset val="134"/>
      </rPr>
      <t xml:space="preserve">    </t>
    </r>
    <r>
      <rPr>
        <sz val="10"/>
        <rFont val="宋体"/>
        <charset val="134"/>
      </rPr>
      <t>县级基本财力保障机制奖补资金收入</t>
    </r>
  </si>
  <si>
    <r>
      <rPr>
        <sz val="10"/>
        <rFont val="Times New Roman"/>
        <charset val="134"/>
      </rPr>
      <t xml:space="preserve">    </t>
    </r>
    <r>
      <rPr>
        <sz val="10"/>
        <rFont val="宋体"/>
        <charset val="134"/>
      </rPr>
      <t>县级基本财力保障机制奖补资金支出</t>
    </r>
  </si>
  <si>
    <r>
      <rPr>
        <sz val="10"/>
        <rFont val="Times New Roman"/>
        <charset val="134"/>
      </rPr>
      <t xml:space="preserve">    </t>
    </r>
    <r>
      <rPr>
        <sz val="10"/>
        <rFont val="宋体"/>
        <charset val="134"/>
      </rPr>
      <t>结算补助收入</t>
    </r>
  </si>
  <si>
    <r>
      <rPr>
        <sz val="10"/>
        <rFont val="Times New Roman"/>
        <charset val="134"/>
      </rPr>
      <t xml:space="preserve">    </t>
    </r>
    <r>
      <rPr>
        <sz val="10"/>
        <rFont val="宋体"/>
        <charset val="134"/>
      </rPr>
      <t>结算补助支出</t>
    </r>
  </si>
  <si>
    <r>
      <rPr>
        <sz val="10"/>
        <rFont val="Times New Roman"/>
        <charset val="134"/>
      </rPr>
      <t xml:space="preserve">    </t>
    </r>
    <r>
      <rPr>
        <sz val="10"/>
        <rFont val="宋体"/>
        <charset val="134"/>
      </rPr>
      <t>资源枯竭型城市转移支付补助收入</t>
    </r>
  </si>
  <si>
    <r>
      <rPr>
        <sz val="10"/>
        <rFont val="Times New Roman"/>
        <charset val="134"/>
      </rPr>
      <t xml:space="preserve">    </t>
    </r>
    <r>
      <rPr>
        <sz val="10"/>
        <rFont val="宋体"/>
        <charset val="134"/>
      </rPr>
      <t>资源枯竭型城市转移支付补助支出</t>
    </r>
  </si>
  <si>
    <r>
      <rPr>
        <sz val="10"/>
        <rFont val="Times New Roman"/>
        <charset val="134"/>
      </rPr>
      <t xml:space="preserve">    </t>
    </r>
    <r>
      <rPr>
        <sz val="10"/>
        <rFont val="宋体"/>
        <charset val="134"/>
      </rPr>
      <t>企业事业单位划转补助收入</t>
    </r>
  </si>
  <si>
    <r>
      <rPr>
        <sz val="10"/>
        <rFont val="Times New Roman"/>
        <charset val="134"/>
      </rPr>
      <t xml:space="preserve">    </t>
    </r>
    <r>
      <rPr>
        <sz val="10"/>
        <rFont val="宋体"/>
        <charset val="134"/>
      </rPr>
      <t>企业事业单位划转补助支出</t>
    </r>
  </si>
  <si>
    <r>
      <rPr>
        <sz val="10"/>
        <rFont val="Times New Roman"/>
        <charset val="134"/>
      </rPr>
      <t xml:space="preserve">    </t>
    </r>
    <r>
      <rPr>
        <sz val="10"/>
        <rFont val="宋体"/>
        <charset val="134"/>
      </rPr>
      <t>产粮</t>
    </r>
    <r>
      <rPr>
        <sz val="10"/>
        <rFont val="Times New Roman"/>
        <charset val="134"/>
      </rPr>
      <t>(</t>
    </r>
    <r>
      <rPr>
        <sz val="10"/>
        <rFont val="宋体"/>
        <charset val="134"/>
      </rPr>
      <t>油</t>
    </r>
    <r>
      <rPr>
        <sz val="10"/>
        <rFont val="Times New Roman"/>
        <charset val="134"/>
      </rPr>
      <t>)</t>
    </r>
    <r>
      <rPr>
        <sz val="10"/>
        <rFont val="宋体"/>
        <charset val="134"/>
      </rPr>
      <t>大县奖励资金收入</t>
    </r>
  </si>
  <si>
    <r>
      <rPr>
        <sz val="10"/>
        <rFont val="Times New Roman"/>
        <charset val="134"/>
      </rPr>
      <t xml:space="preserve">    </t>
    </r>
    <r>
      <rPr>
        <sz val="10"/>
        <rFont val="宋体"/>
        <charset val="134"/>
      </rPr>
      <t>产粮</t>
    </r>
    <r>
      <rPr>
        <sz val="10"/>
        <rFont val="Times New Roman"/>
        <charset val="134"/>
      </rPr>
      <t>(</t>
    </r>
    <r>
      <rPr>
        <sz val="10"/>
        <rFont val="宋体"/>
        <charset val="134"/>
      </rPr>
      <t>油</t>
    </r>
    <r>
      <rPr>
        <sz val="10"/>
        <rFont val="Times New Roman"/>
        <charset val="134"/>
      </rPr>
      <t>)</t>
    </r>
    <r>
      <rPr>
        <sz val="10"/>
        <rFont val="宋体"/>
        <charset val="134"/>
      </rPr>
      <t>大县奖励资金支出</t>
    </r>
  </si>
  <si>
    <r>
      <rPr>
        <sz val="10"/>
        <rFont val="Times New Roman"/>
        <charset val="134"/>
      </rPr>
      <t xml:space="preserve">    </t>
    </r>
    <r>
      <rPr>
        <sz val="10"/>
        <rFont val="宋体"/>
        <charset val="134"/>
      </rPr>
      <t>重点生态功能区转移支付收入</t>
    </r>
  </si>
  <si>
    <r>
      <rPr>
        <sz val="10"/>
        <rFont val="Times New Roman"/>
        <charset val="134"/>
      </rPr>
      <t xml:space="preserve">    </t>
    </r>
    <r>
      <rPr>
        <sz val="10"/>
        <rFont val="宋体"/>
        <charset val="134"/>
      </rPr>
      <t>重点生态功能区转移支付支出</t>
    </r>
  </si>
  <si>
    <r>
      <rPr>
        <sz val="10"/>
        <rFont val="Times New Roman"/>
        <charset val="134"/>
      </rPr>
      <t xml:space="preserve">    </t>
    </r>
    <r>
      <rPr>
        <sz val="10"/>
        <rFont val="宋体"/>
        <charset val="134"/>
      </rPr>
      <t>固定数额补助收入</t>
    </r>
  </si>
  <si>
    <r>
      <rPr>
        <sz val="10"/>
        <rFont val="Times New Roman"/>
        <charset val="134"/>
      </rPr>
      <t xml:space="preserve">    </t>
    </r>
    <r>
      <rPr>
        <sz val="10"/>
        <rFont val="宋体"/>
        <charset val="134"/>
      </rPr>
      <t>固定数额补助支出</t>
    </r>
  </si>
  <si>
    <r>
      <rPr>
        <sz val="10"/>
        <rFont val="Times New Roman"/>
        <charset val="134"/>
      </rPr>
      <t xml:space="preserve">    </t>
    </r>
    <r>
      <rPr>
        <sz val="10"/>
        <rFont val="宋体"/>
        <charset val="134"/>
      </rPr>
      <t>革命老区转移支付收入</t>
    </r>
  </si>
  <si>
    <r>
      <rPr>
        <sz val="10"/>
        <rFont val="Times New Roman"/>
        <charset val="134"/>
      </rPr>
      <t xml:space="preserve">    </t>
    </r>
    <r>
      <rPr>
        <sz val="10"/>
        <rFont val="宋体"/>
        <charset val="134"/>
      </rPr>
      <t>革命老区转移支付支出</t>
    </r>
  </si>
  <si>
    <r>
      <rPr>
        <sz val="10"/>
        <rFont val="Times New Roman"/>
        <charset val="134"/>
      </rPr>
      <t xml:space="preserve">    </t>
    </r>
    <r>
      <rPr>
        <sz val="10"/>
        <rFont val="宋体"/>
        <charset val="134"/>
      </rPr>
      <t>民族地区转移支付收入</t>
    </r>
  </si>
  <si>
    <r>
      <rPr>
        <sz val="10"/>
        <rFont val="Times New Roman"/>
        <charset val="134"/>
      </rPr>
      <t xml:space="preserve">    </t>
    </r>
    <r>
      <rPr>
        <sz val="10"/>
        <rFont val="宋体"/>
        <charset val="134"/>
      </rPr>
      <t>民族地区转移支付支出</t>
    </r>
  </si>
  <si>
    <r>
      <rPr>
        <sz val="10"/>
        <rFont val="Times New Roman"/>
        <charset val="134"/>
      </rPr>
      <t xml:space="preserve">    </t>
    </r>
    <r>
      <rPr>
        <sz val="10"/>
        <rFont val="宋体"/>
        <charset val="134"/>
      </rPr>
      <t>边境地区转移支付收入</t>
    </r>
  </si>
  <si>
    <r>
      <rPr>
        <sz val="10"/>
        <rFont val="Times New Roman"/>
        <charset val="134"/>
      </rPr>
      <t xml:space="preserve">    </t>
    </r>
    <r>
      <rPr>
        <sz val="10"/>
        <rFont val="宋体"/>
        <charset val="134"/>
      </rPr>
      <t>边境地区转移支付支出</t>
    </r>
  </si>
  <si>
    <r>
      <rPr>
        <sz val="10"/>
        <rFont val="Times New Roman"/>
        <charset val="134"/>
      </rPr>
      <t xml:space="preserve">    </t>
    </r>
    <r>
      <rPr>
        <sz val="10"/>
        <rFont val="宋体"/>
        <charset val="134"/>
      </rPr>
      <t>贫困地区转移支付收入</t>
    </r>
  </si>
  <si>
    <r>
      <rPr>
        <sz val="10"/>
        <rFont val="Times New Roman"/>
        <charset val="134"/>
      </rPr>
      <t xml:space="preserve">    </t>
    </r>
    <r>
      <rPr>
        <sz val="10"/>
        <rFont val="宋体"/>
        <charset val="134"/>
      </rPr>
      <t>贫困地区转移支付支出</t>
    </r>
  </si>
  <si>
    <r>
      <rPr>
        <sz val="10"/>
        <rFont val="Times New Roman"/>
        <charset val="134"/>
      </rPr>
      <t xml:space="preserve">    </t>
    </r>
    <r>
      <rPr>
        <sz val="10"/>
        <rFont val="宋体"/>
        <charset val="134"/>
      </rPr>
      <t>一般公共服务共同财政事权转移支付收入</t>
    </r>
    <r>
      <rPr>
        <sz val="10"/>
        <rFont val="Times New Roman"/>
        <charset val="134"/>
      </rPr>
      <t xml:space="preserve">  </t>
    </r>
  </si>
  <si>
    <r>
      <rPr>
        <sz val="10"/>
        <rFont val="Times New Roman"/>
        <charset val="134"/>
      </rPr>
      <t xml:space="preserve">    </t>
    </r>
    <r>
      <rPr>
        <sz val="10"/>
        <rFont val="宋体"/>
        <charset val="134"/>
      </rPr>
      <t>一般公共服务共同财政事权转移支付支出</t>
    </r>
    <r>
      <rPr>
        <sz val="10"/>
        <rFont val="Times New Roman"/>
        <charset val="134"/>
      </rPr>
      <t xml:space="preserve">  </t>
    </r>
  </si>
  <si>
    <r>
      <rPr>
        <sz val="10"/>
        <rFont val="Times New Roman"/>
        <charset val="134"/>
      </rPr>
      <t xml:space="preserve">    </t>
    </r>
    <r>
      <rPr>
        <sz val="10"/>
        <rFont val="宋体"/>
        <charset val="134"/>
      </rPr>
      <t>外交共同财政事权转移支付收入</t>
    </r>
    <r>
      <rPr>
        <sz val="10"/>
        <rFont val="Times New Roman"/>
        <charset val="134"/>
      </rPr>
      <t xml:space="preserve">  </t>
    </r>
  </si>
  <si>
    <r>
      <rPr>
        <sz val="10"/>
        <rFont val="Times New Roman"/>
        <charset val="134"/>
      </rPr>
      <t xml:space="preserve">    </t>
    </r>
    <r>
      <rPr>
        <sz val="10"/>
        <rFont val="宋体"/>
        <charset val="134"/>
      </rPr>
      <t>外交共同财政事权转移支付支出</t>
    </r>
    <r>
      <rPr>
        <sz val="10"/>
        <rFont val="Times New Roman"/>
        <charset val="134"/>
      </rPr>
      <t xml:space="preserve"> </t>
    </r>
  </si>
  <si>
    <r>
      <rPr>
        <sz val="10"/>
        <rFont val="Times New Roman"/>
        <charset val="134"/>
      </rPr>
      <t xml:space="preserve">    </t>
    </r>
    <r>
      <rPr>
        <sz val="10"/>
        <rFont val="宋体"/>
        <charset val="134"/>
      </rPr>
      <t>国防共同财政事权转移支付收入</t>
    </r>
    <r>
      <rPr>
        <sz val="10"/>
        <rFont val="Times New Roman"/>
        <charset val="134"/>
      </rPr>
      <t xml:space="preserve">  </t>
    </r>
  </si>
  <si>
    <r>
      <rPr>
        <sz val="10"/>
        <rFont val="Times New Roman"/>
        <charset val="134"/>
      </rPr>
      <t xml:space="preserve">    </t>
    </r>
    <r>
      <rPr>
        <sz val="10"/>
        <rFont val="宋体"/>
        <charset val="134"/>
      </rPr>
      <t>国防共同财政事权转移支付支出</t>
    </r>
    <r>
      <rPr>
        <sz val="10"/>
        <rFont val="Times New Roman"/>
        <charset val="134"/>
      </rPr>
      <t xml:space="preserve"> </t>
    </r>
  </si>
  <si>
    <r>
      <rPr>
        <sz val="10"/>
        <rFont val="Times New Roman"/>
        <charset val="134"/>
      </rPr>
      <t xml:space="preserve">    </t>
    </r>
    <r>
      <rPr>
        <sz val="10"/>
        <rFont val="宋体"/>
        <charset val="134"/>
      </rPr>
      <t>公共安全共同财政事权转移支付收入</t>
    </r>
    <r>
      <rPr>
        <sz val="10"/>
        <rFont val="Times New Roman"/>
        <charset val="134"/>
      </rPr>
      <t xml:space="preserve">  </t>
    </r>
  </si>
  <si>
    <r>
      <rPr>
        <sz val="10"/>
        <rFont val="Times New Roman"/>
        <charset val="134"/>
      </rPr>
      <t xml:space="preserve">    </t>
    </r>
    <r>
      <rPr>
        <sz val="10"/>
        <rFont val="宋体"/>
        <charset val="134"/>
      </rPr>
      <t>公共安全共同财政事权转移支付支出</t>
    </r>
    <r>
      <rPr>
        <sz val="10"/>
        <rFont val="Times New Roman"/>
        <charset val="134"/>
      </rPr>
      <t xml:space="preserve"> </t>
    </r>
  </si>
  <si>
    <r>
      <rPr>
        <sz val="10"/>
        <rFont val="Times New Roman"/>
        <charset val="134"/>
      </rPr>
      <t xml:space="preserve">    </t>
    </r>
    <r>
      <rPr>
        <sz val="10"/>
        <rFont val="宋体"/>
        <charset val="134"/>
      </rPr>
      <t>教育共同财政事权转移支付收入</t>
    </r>
    <r>
      <rPr>
        <sz val="10"/>
        <rFont val="Times New Roman"/>
        <charset val="134"/>
      </rPr>
      <t xml:space="preserve">  </t>
    </r>
  </si>
  <si>
    <r>
      <rPr>
        <sz val="10"/>
        <rFont val="Times New Roman"/>
        <charset val="134"/>
      </rPr>
      <t xml:space="preserve">    </t>
    </r>
    <r>
      <rPr>
        <sz val="10"/>
        <rFont val="宋体"/>
        <charset val="134"/>
      </rPr>
      <t>教育共同财政事权转移支付支出</t>
    </r>
    <r>
      <rPr>
        <sz val="10"/>
        <rFont val="Times New Roman"/>
        <charset val="134"/>
      </rPr>
      <t xml:space="preserve"> </t>
    </r>
  </si>
  <si>
    <r>
      <rPr>
        <sz val="10"/>
        <rFont val="Times New Roman"/>
        <charset val="134"/>
      </rPr>
      <t xml:space="preserve">    </t>
    </r>
    <r>
      <rPr>
        <sz val="10"/>
        <rFont val="宋体"/>
        <charset val="134"/>
      </rPr>
      <t>科学技术共同财政事权转移支付收入</t>
    </r>
    <r>
      <rPr>
        <sz val="10"/>
        <rFont val="Times New Roman"/>
        <charset val="134"/>
      </rPr>
      <t xml:space="preserve">  </t>
    </r>
  </si>
  <si>
    <r>
      <rPr>
        <sz val="10"/>
        <rFont val="Times New Roman"/>
        <charset val="134"/>
      </rPr>
      <t xml:space="preserve">    </t>
    </r>
    <r>
      <rPr>
        <sz val="10"/>
        <rFont val="宋体"/>
        <charset val="134"/>
      </rPr>
      <t>科学技术共同财政事权转移支付支出</t>
    </r>
    <r>
      <rPr>
        <sz val="10"/>
        <rFont val="Times New Roman"/>
        <charset val="134"/>
      </rPr>
      <t xml:space="preserve">  </t>
    </r>
  </si>
  <si>
    <r>
      <rPr>
        <sz val="10"/>
        <rFont val="Times New Roman"/>
        <charset val="134"/>
      </rPr>
      <t xml:space="preserve">    </t>
    </r>
    <r>
      <rPr>
        <sz val="10"/>
        <rFont val="宋体"/>
        <charset val="134"/>
      </rPr>
      <t>文化旅游体育与传媒共同财政事权转移支付收入</t>
    </r>
    <r>
      <rPr>
        <sz val="10"/>
        <rFont val="Times New Roman"/>
        <charset val="134"/>
      </rPr>
      <t xml:space="preserve">  </t>
    </r>
  </si>
  <si>
    <r>
      <rPr>
        <sz val="10"/>
        <rFont val="Times New Roman"/>
        <charset val="134"/>
      </rPr>
      <t xml:space="preserve">    </t>
    </r>
    <r>
      <rPr>
        <sz val="10"/>
        <rFont val="宋体"/>
        <charset val="134"/>
      </rPr>
      <t>文化旅游体育与传媒共同财政事权转移支付支出</t>
    </r>
    <r>
      <rPr>
        <sz val="10"/>
        <rFont val="Times New Roman"/>
        <charset val="134"/>
      </rPr>
      <t xml:space="preserve">  </t>
    </r>
  </si>
  <si>
    <r>
      <rPr>
        <sz val="10"/>
        <rFont val="Times New Roman"/>
        <charset val="134"/>
      </rPr>
      <t xml:space="preserve">    </t>
    </r>
    <r>
      <rPr>
        <sz val="10"/>
        <rFont val="宋体"/>
        <charset val="134"/>
      </rPr>
      <t>社会保障和就业共同财政事权转移支付收入</t>
    </r>
    <r>
      <rPr>
        <sz val="10"/>
        <rFont val="Times New Roman"/>
        <charset val="134"/>
      </rPr>
      <t xml:space="preserve">  </t>
    </r>
  </si>
  <si>
    <r>
      <rPr>
        <sz val="10"/>
        <rFont val="Times New Roman"/>
        <charset val="134"/>
      </rPr>
      <t xml:space="preserve">    </t>
    </r>
    <r>
      <rPr>
        <sz val="10"/>
        <rFont val="宋体"/>
        <charset val="134"/>
      </rPr>
      <t>社会保障和就业共同财政事权转移支付支出</t>
    </r>
    <r>
      <rPr>
        <sz val="10"/>
        <rFont val="Times New Roman"/>
        <charset val="134"/>
      </rPr>
      <t xml:space="preserve"> </t>
    </r>
  </si>
  <si>
    <t xml:space="preserve">    医疗卫生共同财政事权转移支付收入  </t>
  </si>
  <si>
    <t xml:space="preserve">    医疗卫生共同财政事权转移支付支出  </t>
  </si>
  <si>
    <r>
      <rPr>
        <sz val="10"/>
        <rFont val="Times New Roman"/>
        <charset val="134"/>
      </rPr>
      <t xml:space="preserve">    </t>
    </r>
    <r>
      <rPr>
        <sz val="10"/>
        <rFont val="宋体"/>
        <charset val="134"/>
      </rPr>
      <t>节能环保共同财政事权转移支付收入</t>
    </r>
    <r>
      <rPr>
        <sz val="10"/>
        <rFont val="Times New Roman"/>
        <charset val="134"/>
      </rPr>
      <t xml:space="preserve">  </t>
    </r>
  </si>
  <si>
    <r>
      <rPr>
        <sz val="10"/>
        <rFont val="Times New Roman"/>
        <charset val="134"/>
      </rPr>
      <t xml:space="preserve">    </t>
    </r>
    <r>
      <rPr>
        <sz val="10"/>
        <rFont val="宋体"/>
        <charset val="134"/>
      </rPr>
      <t>节能环保共同财政事权转移支付支出</t>
    </r>
  </si>
  <si>
    <r>
      <rPr>
        <sz val="10"/>
        <rFont val="Times New Roman"/>
        <charset val="134"/>
      </rPr>
      <t xml:space="preserve">    </t>
    </r>
    <r>
      <rPr>
        <sz val="10"/>
        <rFont val="宋体"/>
        <charset val="134"/>
      </rPr>
      <t>城乡社区共同财政事权转移支付收入</t>
    </r>
    <r>
      <rPr>
        <sz val="10"/>
        <rFont val="Times New Roman"/>
        <charset val="134"/>
      </rPr>
      <t xml:space="preserve">  </t>
    </r>
  </si>
  <si>
    <r>
      <rPr>
        <sz val="10"/>
        <rFont val="Times New Roman"/>
        <charset val="134"/>
      </rPr>
      <t xml:space="preserve">    </t>
    </r>
    <r>
      <rPr>
        <sz val="10"/>
        <rFont val="宋体"/>
        <charset val="134"/>
      </rPr>
      <t>城乡社区共同财政事权转移支付支出</t>
    </r>
  </si>
  <si>
    <r>
      <rPr>
        <sz val="10"/>
        <rFont val="Times New Roman"/>
        <charset val="134"/>
      </rPr>
      <t xml:space="preserve">    </t>
    </r>
    <r>
      <rPr>
        <sz val="10"/>
        <rFont val="宋体"/>
        <charset val="134"/>
      </rPr>
      <t>农林水共同财政事权转移支付收入</t>
    </r>
    <r>
      <rPr>
        <sz val="10"/>
        <rFont val="Times New Roman"/>
        <charset val="134"/>
      </rPr>
      <t xml:space="preserve">  </t>
    </r>
  </si>
  <si>
    <r>
      <rPr>
        <sz val="10"/>
        <rFont val="Times New Roman"/>
        <charset val="134"/>
      </rPr>
      <t xml:space="preserve">    </t>
    </r>
    <r>
      <rPr>
        <sz val="10"/>
        <rFont val="宋体"/>
        <charset val="134"/>
      </rPr>
      <t>农林水共同财政事权转移支付支出</t>
    </r>
  </si>
  <si>
    <r>
      <rPr>
        <sz val="10"/>
        <rFont val="Times New Roman"/>
        <charset val="134"/>
      </rPr>
      <t xml:space="preserve">    </t>
    </r>
    <r>
      <rPr>
        <sz val="10"/>
        <rFont val="宋体"/>
        <charset val="134"/>
      </rPr>
      <t>交通运输共同财政事权转移支付收入</t>
    </r>
    <r>
      <rPr>
        <sz val="10"/>
        <rFont val="Times New Roman"/>
        <charset val="134"/>
      </rPr>
      <t xml:space="preserve">  </t>
    </r>
  </si>
  <si>
    <r>
      <rPr>
        <sz val="10"/>
        <rFont val="Times New Roman"/>
        <charset val="134"/>
      </rPr>
      <t xml:space="preserve">    </t>
    </r>
    <r>
      <rPr>
        <sz val="10"/>
        <rFont val="宋体"/>
        <charset val="134"/>
      </rPr>
      <t>交通运输共同财政事权转移支付支出</t>
    </r>
    <r>
      <rPr>
        <sz val="10"/>
        <rFont val="Times New Roman"/>
        <charset val="134"/>
      </rPr>
      <t xml:space="preserve"> </t>
    </r>
  </si>
  <si>
    <r>
      <rPr>
        <sz val="10"/>
        <rFont val="Times New Roman"/>
        <charset val="134"/>
      </rPr>
      <t xml:space="preserve">    </t>
    </r>
    <r>
      <rPr>
        <sz val="10"/>
        <rFont val="宋体"/>
        <charset val="134"/>
      </rPr>
      <t>资源勘探信息等共同财政事权转移支付收入</t>
    </r>
    <r>
      <rPr>
        <sz val="10"/>
        <rFont val="Times New Roman"/>
        <charset val="134"/>
      </rPr>
      <t xml:space="preserve">  </t>
    </r>
  </si>
  <si>
    <r>
      <rPr>
        <sz val="10"/>
        <rFont val="Times New Roman"/>
        <charset val="134"/>
      </rPr>
      <t xml:space="preserve">    </t>
    </r>
    <r>
      <rPr>
        <sz val="10"/>
        <rFont val="宋体"/>
        <charset val="134"/>
      </rPr>
      <t>资源勘探信息等共同财政事权转移支付支出</t>
    </r>
    <r>
      <rPr>
        <sz val="10"/>
        <rFont val="Times New Roman"/>
        <charset val="134"/>
      </rPr>
      <t xml:space="preserve"> </t>
    </r>
  </si>
  <si>
    <r>
      <rPr>
        <sz val="10"/>
        <rFont val="Times New Roman"/>
        <charset val="134"/>
      </rPr>
      <t xml:space="preserve">    </t>
    </r>
    <r>
      <rPr>
        <sz val="10"/>
        <rFont val="宋体"/>
        <charset val="134"/>
      </rPr>
      <t>商业服务业等共同财政事权转移支付收入</t>
    </r>
    <r>
      <rPr>
        <sz val="10"/>
        <rFont val="Times New Roman"/>
        <charset val="134"/>
      </rPr>
      <t xml:space="preserve">  </t>
    </r>
  </si>
  <si>
    <r>
      <rPr>
        <sz val="10"/>
        <rFont val="Times New Roman"/>
        <charset val="134"/>
      </rPr>
      <t xml:space="preserve">    </t>
    </r>
    <r>
      <rPr>
        <sz val="10"/>
        <rFont val="宋体"/>
        <charset val="134"/>
      </rPr>
      <t>商业服务业等共同财政事权转移支付支出</t>
    </r>
  </si>
  <si>
    <r>
      <rPr>
        <sz val="10"/>
        <rFont val="Times New Roman"/>
        <charset val="134"/>
      </rPr>
      <t xml:space="preserve">    </t>
    </r>
    <r>
      <rPr>
        <sz val="10"/>
        <rFont val="宋体"/>
        <charset val="134"/>
      </rPr>
      <t>金融共同财政事权转移支付收入</t>
    </r>
    <r>
      <rPr>
        <sz val="10"/>
        <rFont val="Times New Roman"/>
        <charset val="134"/>
      </rPr>
      <t xml:space="preserve">  </t>
    </r>
  </si>
  <si>
    <r>
      <rPr>
        <sz val="10"/>
        <rFont val="Times New Roman"/>
        <charset val="134"/>
      </rPr>
      <t xml:space="preserve">    </t>
    </r>
    <r>
      <rPr>
        <sz val="10"/>
        <rFont val="宋体"/>
        <charset val="134"/>
      </rPr>
      <t>金融共同财政事权转移支付支出</t>
    </r>
    <r>
      <rPr>
        <sz val="10"/>
        <rFont val="Times New Roman"/>
        <charset val="134"/>
      </rPr>
      <t xml:space="preserve"> </t>
    </r>
  </si>
  <si>
    <r>
      <rPr>
        <sz val="10"/>
        <rFont val="Times New Roman"/>
        <charset val="134"/>
      </rPr>
      <t xml:space="preserve">    </t>
    </r>
    <r>
      <rPr>
        <sz val="10"/>
        <rFont val="宋体"/>
        <charset val="134"/>
      </rPr>
      <t>自然资源海洋气象等共同财政事权转移支付收入</t>
    </r>
    <r>
      <rPr>
        <sz val="10"/>
        <rFont val="Times New Roman"/>
        <charset val="134"/>
      </rPr>
      <t xml:space="preserve">  </t>
    </r>
  </si>
  <si>
    <r>
      <rPr>
        <sz val="10"/>
        <rFont val="Times New Roman"/>
        <charset val="134"/>
      </rPr>
      <t xml:space="preserve">    </t>
    </r>
    <r>
      <rPr>
        <sz val="10"/>
        <rFont val="宋体"/>
        <charset val="134"/>
      </rPr>
      <t>自然资源海洋气象等共同财政事权转移支付支出</t>
    </r>
    <r>
      <rPr>
        <sz val="10"/>
        <rFont val="Times New Roman"/>
        <charset val="134"/>
      </rPr>
      <t xml:space="preserve">  </t>
    </r>
  </si>
  <si>
    <r>
      <rPr>
        <sz val="10"/>
        <rFont val="Times New Roman"/>
        <charset val="134"/>
      </rPr>
      <t xml:space="preserve">    </t>
    </r>
    <r>
      <rPr>
        <sz val="10"/>
        <rFont val="宋体"/>
        <charset val="134"/>
      </rPr>
      <t>住房保障共同财政事权转移支付收入</t>
    </r>
    <r>
      <rPr>
        <sz val="10"/>
        <rFont val="Times New Roman"/>
        <charset val="134"/>
      </rPr>
      <t xml:space="preserve">  </t>
    </r>
  </si>
  <si>
    <r>
      <rPr>
        <sz val="10"/>
        <rFont val="Times New Roman"/>
        <charset val="134"/>
      </rPr>
      <t xml:space="preserve">    </t>
    </r>
    <r>
      <rPr>
        <sz val="10"/>
        <rFont val="宋体"/>
        <charset val="134"/>
      </rPr>
      <t>住房保障共同财政事权转移支付支出</t>
    </r>
  </si>
  <si>
    <r>
      <rPr>
        <sz val="10"/>
        <rFont val="Times New Roman"/>
        <charset val="134"/>
      </rPr>
      <t xml:space="preserve">    </t>
    </r>
    <r>
      <rPr>
        <sz val="10"/>
        <rFont val="宋体"/>
        <charset val="134"/>
      </rPr>
      <t>粮油物资储备共同财政事权转移支付收入</t>
    </r>
    <r>
      <rPr>
        <sz val="10"/>
        <rFont val="Times New Roman"/>
        <charset val="134"/>
      </rPr>
      <t xml:space="preserve">  </t>
    </r>
  </si>
  <si>
    <r>
      <rPr>
        <sz val="10"/>
        <rFont val="Times New Roman"/>
        <charset val="134"/>
      </rPr>
      <t xml:space="preserve">    </t>
    </r>
    <r>
      <rPr>
        <sz val="10"/>
        <rFont val="宋体"/>
        <charset val="134"/>
      </rPr>
      <t>粮油物资储备共同财政事权转移支付支出</t>
    </r>
  </si>
  <si>
    <t xml:space="preserve">    灾害防治及应急管理共同财政事权转移支付收入  </t>
  </si>
  <si>
    <r>
      <rPr>
        <sz val="10"/>
        <rFont val="Times New Roman"/>
        <charset val="134"/>
      </rPr>
      <t xml:space="preserve">    </t>
    </r>
    <r>
      <rPr>
        <sz val="10"/>
        <rFont val="方正书宋_GBK"/>
        <charset val="134"/>
      </rPr>
      <t>灾害防治及应急管理共同财政事权转移支付支出</t>
    </r>
    <r>
      <rPr>
        <sz val="10"/>
        <rFont val="Times New Roman"/>
        <charset val="134"/>
      </rPr>
      <t xml:space="preserve">  </t>
    </r>
  </si>
  <si>
    <r>
      <rPr>
        <sz val="10"/>
        <rFont val="Times New Roman"/>
        <charset val="134"/>
      </rPr>
      <t xml:space="preserve">    </t>
    </r>
    <r>
      <rPr>
        <sz val="10"/>
        <rFont val="宋体"/>
        <charset val="134"/>
      </rPr>
      <t>其他共同财政事权转移支付收入</t>
    </r>
    <r>
      <rPr>
        <sz val="10"/>
        <rFont val="Times New Roman"/>
        <charset val="134"/>
      </rPr>
      <t xml:space="preserve">  </t>
    </r>
  </si>
  <si>
    <r>
      <rPr>
        <sz val="10"/>
        <rFont val="Times New Roman"/>
        <charset val="134"/>
      </rPr>
      <t xml:space="preserve">    </t>
    </r>
    <r>
      <rPr>
        <sz val="10"/>
        <rFont val="宋体"/>
        <charset val="134"/>
      </rPr>
      <t>其他共同财政事权转移支付支出</t>
    </r>
    <r>
      <rPr>
        <sz val="10"/>
        <rFont val="Times New Roman"/>
        <charset val="134"/>
      </rPr>
      <t xml:space="preserve"> </t>
    </r>
  </si>
  <si>
    <r>
      <rPr>
        <sz val="10"/>
        <rFont val="Times New Roman"/>
        <charset val="134"/>
      </rPr>
      <t xml:space="preserve">    </t>
    </r>
    <r>
      <rPr>
        <sz val="10"/>
        <rFont val="宋体"/>
        <charset val="134"/>
      </rPr>
      <t>其他一般性转移支付收入</t>
    </r>
  </si>
  <si>
    <r>
      <rPr>
        <sz val="10"/>
        <rFont val="Times New Roman"/>
        <charset val="134"/>
      </rPr>
      <t xml:space="preserve">    </t>
    </r>
    <r>
      <rPr>
        <sz val="10"/>
        <rFont val="宋体"/>
        <charset val="134"/>
      </rPr>
      <t>其他一般性转移支付支出</t>
    </r>
  </si>
  <si>
    <r>
      <rPr>
        <b/>
        <sz val="10"/>
        <rFont val="Times New Roman"/>
        <charset val="134"/>
      </rPr>
      <t xml:space="preserve">  </t>
    </r>
    <r>
      <rPr>
        <b/>
        <sz val="10"/>
        <rFont val="宋体"/>
        <charset val="134"/>
      </rPr>
      <t>专项转移支付收入</t>
    </r>
  </si>
  <si>
    <r>
      <rPr>
        <b/>
        <sz val="10"/>
        <rFont val="Times New Roman"/>
        <charset val="134"/>
      </rPr>
      <t xml:space="preserve">  </t>
    </r>
    <r>
      <rPr>
        <b/>
        <sz val="10"/>
        <rFont val="宋体"/>
        <charset val="134"/>
      </rPr>
      <t>专项转移支付支出</t>
    </r>
  </si>
  <si>
    <t>下级上解收入</t>
  </si>
  <si>
    <r>
      <rPr>
        <b/>
        <sz val="10"/>
        <rFont val="宋体"/>
        <charset val="134"/>
      </rPr>
      <t>上解上级支出</t>
    </r>
  </si>
  <si>
    <t xml:space="preserve">  体制上解收入</t>
  </si>
  <si>
    <r>
      <rPr>
        <sz val="10"/>
        <rFont val="Times New Roman"/>
        <charset val="134"/>
      </rPr>
      <t xml:space="preserve">  </t>
    </r>
    <r>
      <rPr>
        <sz val="10"/>
        <rFont val="宋体"/>
        <charset val="134"/>
      </rPr>
      <t>体制上解支出</t>
    </r>
  </si>
  <si>
    <t xml:space="preserve">  专项上解收入</t>
  </si>
  <si>
    <r>
      <rPr>
        <sz val="10"/>
        <rFont val="Times New Roman"/>
        <charset val="134"/>
      </rPr>
      <t xml:space="preserve">  </t>
    </r>
    <r>
      <rPr>
        <sz val="10"/>
        <rFont val="宋体"/>
        <charset val="134"/>
      </rPr>
      <t>专项上解支出</t>
    </r>
  </si>
  <si>
    <r>
      <rPr>
        <b/>
        <sz val="10"/>
        <rFont val="宋体"/>
        <charset val="134"/>
      </rPr>
      <t>上年结余</t>
    </r>
  </si>
  <si>
    <r>
      <rPr>
        <b/>
        <sz val="10"/>
        <rFont val="宋体"/>
        <charset val="134"/>
      </rPr>
      <t>调入资金</t>
    </r>
    <r>
      <rPr>
        <b/>
        <sz val="10"/>
        <rFont val="Times New Roman"/>
        <charset val="134"/>
      </rPr>
      <t xml:space="preserve">   </t>
    </r>
  </si>
  <si>
    <r>
      <rPr>
        <b/>
        <sz val="10"/>
        <rFont val="宋体"/>
        <charset val="134"/>
      </rPr>
      <t>调出资金</t>
    </r>
  </si>
  <si>
    <r>
      <rPr>
        <sz val="10"/>
        <rFont val="Times New Roman"/>
        <charset val="134"/>
      </rPr>
      <t xml:space="preserve">  </t>
    </r>
    <r>
      <rPr>
        <sz val="10"/>
        <rFont val="宋体"/>
        <charset val="134"/>
      </rPr>
      <t>从政府性基金预算调入</t>
    </r>
  </si>
  <si>
    <r>
      <rPr>
        <sz val="10"/>
        <rFont val="Times New Roman"/>
        <charset val="134"/>
      </rPr>
      <t xml:space="preserve">  </t>
    </r>
    <r>
      <rPr>
        <sz val="10"/>
        <rFont val="宋体"/>
        <charset val="134"/>
      </rPr>
      <t>从国有资本经营预算调入</t>
    </r>
  </si>
  <si>
    <r>
      <rPr>
        <sz val="10"/>
        <rFont val="Times New Roman"/>
        <charset val="134"/>
      </rPr>
      <t xml:space="preserve">  </t>
    </r>
    <r>
      <rPr>
        <sz val="10"/>
        <rFont val="宋体"/>
        <charset val="134"/>
      </rPr>
      <t>从其他资金调入</t>
    </r>
  </si>
  <si>
    <r>
      <rPr>
        <b/>
        <sz val="10"/>
        <rFont val="宋体"/>
        <charset val="134"/>
      </rPr>
      <t>债务收入</t>
    </r>
  </si>
  <si>
    <r>
      <rPr>
        <b/>
        <sz val="10"/>
        <rFont val="宋体"/>
        <charset val="134"/>
      </rPr>
      <t>债务还本支出</t>
    </r>
  </si>
  <si>
    <r>
      <rPr>
        <b/>
        <sz val="10"/>
        <rFont val="Times New Roman"/>
        <charset val="134"/>
      </rPr>
      <t xml:space="preserve">  </t>
    </r>
    <r>
      <rPr>
        <b/>
        <sz val="10"/>
        <rFont val="宋体"/>
        <charset val="134"/>
      </rPr>
      <t>地方政府债务收入</t>
    </r>
  </si>
  <si>
    <r>
      <rPr>
        <b/>
        <sz val="10"/>
        <rFont val="Times New Roman"/>
        <charset val="134"/>
      </rPr>
      <t xml:space="preserve">  </t>
    </r>
    <r>
      <rPr>
        <b/>
        <sz val="10"/>
        <rFont val="宋体"/>
        <charset val="134"/>
      </rPr>
      <t>地方政府一般债务还本支出</t>
    </r>
  </si>
  <si>
    <r>
      <rPr>
        <b/>
        <sz val="10"/>
        <rFont val="Times New Roman"/>
        <charset val="134"/>
      </rPr>
      <t xml:space="preserve">    </t>
    </r>
    <r>
      <rPr>
        <b/>
        <sz val="10"/>
        <rFont val="宋体"/>
        <charset val="134"/>
      </rPr>
      <t>一般债务收入</t>
    </r>
  </si>
  <si>
    <r>
      <rPr>
        <sz val="10"/>
        <rFont val="Times New Roman"/>
        <charset val="134"/>
      </rPr>
      <t xml:space="preserve">    </t>
    </r>
    <r>
      <rPr>
        <sz val="10"/>
        <rFont val="宋体"/>
        <charset val="134"/>
      </rPr>
      <t>地方政府一般债券还本支出</t>
    </r>
  </si>
  <si>
    <r>
      <rPr>
        <sz val="10"/>
        <rFont val="Times New Roman"/>
        <charset val="134"/>
      </rPr>
      <t xml:space="preserve">      </t>
    </r>
    <r>
      <rPr>
        <sz val="10"/>
        <rFont val="宋体"/>
        <charset val="134"/>
      </rPr>
      <t>地方政府一般债券收入</t>
    </r>
  </si>
  <si>
    <r>
      <rPr>
        <sz val="10"/>
        <rFont val="Times New Roman"/>
        <charset val="134"/>
      </rPr>
      <t xml:space="preserve">    </t>
    </r>
    <r>
      <rPr>
        <sz val="10"/>
        <rFont val="宋体"/>
        <charset val="134"/>
      </rPr>
      <t>地方政府向外国政府借款还本支出</t>
    </r>
  </si>
  <si>
    <r>
      <rPr>
        <sz val="10"/>
        <rFont val="Times New Roman"/>
        <charset val="134"/>
      </rPr>
      <t xml:space="preserve">      </t>
    </r>
    <r>
      <rPr>
        <sz val="10"/>
        <rFont val="宋体"/>
        <charset val="134"/>
      </rPr>
      <t>地方政府向外国政府借款收入</t>
    </r>
  </si>
  <si>
    <r>
      <rPr>
        <sz val="10"/>
        <rFont val="Times New Roman"/>
        <charset val="134"/>
      </rPr>
      <t xml:space="preserve">    </t>
    </r>
    <r>
      <rPr>
        <sz val="10"/>
        <rFont val="宋体"/>
        <charset val="134"/>
      </rPr>
      <t>地方政府向国际组织借款还本支出</t>
    </r>
  </si>
  <si>
    <r>
      <rPr>
        <sz val="10"/>
        <rFont val="Times New Roman"/>
        <charset val="134"/>
      </rPr>
      <t xml:space="preserve">      </t>
    </r>
    <r>
      <rPr>
        <sz val="10"/>
        <rFont val="宋体"/>
        <charset val="134"/>
      </rPr>
      <t>地方政府向国际组织借款收入</t>
    </r>
  </si>
  <si>
    <r>
      <rPr>
        <sz val="10"/>
        <rFont val="Times New Roman"/>
        <charset val="134"/>
      </rPr>
      <t xml:space="preserve">    </t>
    </r>
    <r>
      <rPr>
        <sz val="10"/>
        <rFont val="宋体"/>
        <charset val="134"/>
      </rPr>
      <t>地方政府其他一般债务还本支出</t>
    </r>
  </si>
  <si>
    <r>
      <rPr>
        <sz val="10"/>
        <rFont val="Times New Roman"/>
        <charset val="134"/>
      </rPr>
      <t xml:space="preserve">      </t>
    </r>
    <r>
      <rPr>
        <sz val="10"/>
        <rFont val="宋体"/>
        <charset val="134"/>
      </rPr>
      <t>地方政府其他一般债务收入</t>
    </r>
  </si>
  <si>
    <r>
      <rPr>
        <b/>
        <sz val="10"/>
        <rFont val="宋体"/>
        <charset val="134"/>
      </rPr>
      <t>债务转贷收入</t>
    </r>
  </si>
  <si>
    <r>
      <rPr>
        <b/>
        <sz val="10"/>
        <rFont val="宋体"/>
        <charset val="134"/>
      </rPr>
      <t>债务转贷支出</t>
    </r>
  </si>
  <si>
    <r>
      <rPr>
        <b/>
        <sz val="10"/>
        <rFont val="Times New Roman"/>
        <charset val="134"/>
      </rPr>
      <t xml:space="preserve">  </t>
    </r>
    <r>
      <rPr>
        <b/>
        <sz val="10"/>
        <rFont val="宋体"/>
        <charset val="134"/>
      </rPr>
      <t>地方政府一般债务转贷收入</t>
    </r>
  </si>
  <si>
    <r>
      <rPr>
        <sz val="10"/>
        <rFont val="Times New Roman"/>
        <charset val="134"/>
      </rPr>
      <t xml:space="preserve">  </t>
    </r>
    <r>
      <rPr>
        <sz val="10"/>
        <rFont val="宋体"/>
        <charset val="134"/>
      </rPr>
      <t>地方政府一般债券转贷支出</t>
    </r>
  </si>
  <si>
    <r>
      <rPr>
        <sz val="10"/>
        <rFont val="Times New Roman"/>
        <charset val="134"/>
      </rPr>
      <t xml:space="preserve">    </t>
    </r>
    <r>
      <rPr>
        <sz val="10"/>
        <rFont val="宋体"/>
        <charset val="134"/>
      </rPr>
      <t>地方政府一般债券转贷收入</t>
    </r>
  </si>
  <si>
    <r>
      <rPr>
        <sz val="10"/>
        <rFont val="Times New Roman"/>
        <charset val="134"/>
      </rPr>
      <t xml:space="preserve">  </t>
    </r>
    <r>
      <rPr>
        <sz val="10"/>
        <rFont val="宋体"/>
        <charset val="134"/>
      </rPr>
      <t>地方政府向外国政府借款转贷支出</t>
    </r>
  </si>
  <si>
    <r>
      <rPr>
        <sz val="10"/>
        <rFont val="Times New Roman"/>
        <charset val="134"/>
      </rPr>
      <t xml:space="preserve">    </t>
    </r>
    <r>
      <rPr>
        <sz val="10"/>
        <rFont val="宋体"/>
        <charset val="134"/>
      </rPr>
      <t>地方政府向外国政府借款转贷收入</t>
    </r>
  </si>
  <si>
    <r>
      <rPr>
        <sz val="10"/>
        <rFont val="Times New Roman"/>
        <charset val="134"/>
      </rPr>
      <t xml:space="preserve">  </t>
    </r>
    <r>
      <rPr>
        <sz val="10"/>
        <rFont val="宋体"/>
        <charset val="134"/>
      </rPr>
      <t>地方政府向国际组织借款转贷支出</t>
    </r>
  </si>
  <si>
    <r>
      <rPr>
        <sz val="10"/>
        <rFont val="Times New Roman"/>
        <charset val="134"/>
      </rPr>
      <t xml:space="preserve">    </t>
    </r>
    <r>
      <rPr>
        <sz val="10"/>
        <rFont val="宋体"/>
        <charset val="134"/>
      </rPr>
      <t>地方政府向国际组织借款转贷收入</t>
    </r>
  </si>
  <si>
    <r>
      <rPr>
        <sz val="10"/>
        <rFont val="Times New Roman"/>
        <charset val="134"/>
      </rPr>
      <t xml:space="preserve">  </t>
    </r>
    <r>
      <rPr>
        <sz val="10"/>
        <rFont val="宋体"/>
        <charset val="134"/>
      </rPr>
      <t>地方政府其他一般债务转贷支出</t>
    </r>
  </si>
  <si>
    <r>
      <rPr>
        <sz val="10"/>
        <rFont val="Times New Roman"/>
        <charset val="134"/>
      </rPr>
      <t xml:space="preserve">    </t>
    </r>
    <r>
      <rPr>
        <sz val="10"/>
        <rFont val="宋体"/>
        <charset val="134"/>
      </rPr>
      <t>地方政府其他一般债务转贷收入</t>
    </r>
  </si>
  <si>
    <r>
      <rPr>
        <b/>
        <sz val="10"/>
        <rFont val="宋体"/>
        <charset val="134"/>
      </rPr>
      <t>动用预算稳定调节基金</t>
    </r>
  </si>
  <si>
    <r>
      <rPr>
        <b/>
        <sz val="10"/>
        <rFont val="宋体"/>
        <charset val="134"/>
      </rPr>
      <t>安排预算稳定调节基金</t>
    </r>
  </si>
  <si>
    <t>接受其他地区援助收入</t>
  </si>
  <si>
    <r>
      <rPr>
        <b/>
        <sz val="10"/>
        <rFont val="宋体"/>
        <charset val="134"/>
      </rPr>
      <t>援助其他地区支出</t>
    </r>
  </si>
  <si>
    <r>
      <rPr>
        <b/>
        <sz val="10"/>
        <rFont val="宋体"/>
        <charset val="134"/>
      </rPr>
      <t>年终结余</t>
    </r>
  </si>
  <si>
    <r>
      <rPr>
        <b/>
        <sz val="10"/>
        <rFont val="宋体"/>
        <charset val="134"/>
      </rPr>
      <t>减</t>
    </r>
    <r>
      <rPr>
        <b/>
        <sz val="10"/>
        <rFont val="Times New Roman"/>
        <charset val="134"/>
      </rPr>
      <t>:</t>
    </r>
    <r>
      <rPr>
        <b/>
        <sz val="10"/>
        <rFont val="宋体"/>
        <charset val="134"/>
      </rPr>
      <t>结转下年的支出</t>
    </r>
  </si>
  <si>
    <r>
      <rPr>
        <b/>
        <sz val="10"/>
        <rFont val="宋体"/>
        <charset val="134"/>
      </rPr>
      <t>净结余</t>
    </r>
  </si>
  <si>
    <r>
      <rPr>
        <b/>
        <sz val="10"/>
        <rFont val="宋体"/>
        <charset val="134"/>
      </rPr>
      <t>收</t>
    </r>
    <r>
      <rPr>
        <b/>
        <sz val="10"/>
        <rFont val="Times New Roman"/>
        <charset val="134"/>
      </rPr>
      <t xml:space="preserve">  </t>
    </r>
    <r>
      <rPr>
        <b/>
        <sz val="10"/>
        <rFont val="宋体"/>
        <charset val="134"/>
      </rPr>
      <t>入</t>
    </r>
    <r>
      <rPr>
        <b/>
        <sz val="10"/>
        <rFont val="Times New Roman"/>
        <charset val="134"/>
      </rPr>
      <t xml:space="preserve">  </t>
    </r>
    <r>
      <rPr>
        <b/>
        <sz val="10"/>
        <rFont val="宋体"/>
        <charset val="134"/>
      </rPr>
      <t>总</t>
    </r>
    <r>
      <rPr>
        <b/>
        <sz val="10"/>
        <rFont val="Times New Roman"/>
        <charset val="134"/>
      </rPr>
      <t xml:space="preserve">  </t>
    </r>
    <r>
      <rPr>
        <b/>
        <sz val="10"/>
        <rFont val="宋体"/>
        <charset val="134"/>
      </rPr>
      <t>计</t>
    </r>
  </si>
  <si>
    <r>
      <rPr>
        <b/>
        <sz val="10"/>
        <rFont val="宋体"/>
        <charset val="134"/>
      </rPr>
      <t>支</t>
    </r>
    <r>
      <rPr>
        <b/>
        <sz val="10"/>
        <rFont val="Times New Roman"/>
        <charset val="134"/>
      </rPr>
      <t xml:space="preserve">  </t>
    </r>
    <r>
      <rPr>
        <b/>
        <sz val="10"/>
        <rFont val="宋体"/>
        <charset val="134"/>
      </rPr>
      <t>出</t>
    </r>
    <r>
      <rPr>
        <b/>
        <sz val="10"/>
        <rFont val="Times New Roman"/>
        <charset val="134"/>
      </rPr>
      <t xml:space="preserve">  </t>
    </r>
    <r>
      <rPr>
        <b/>
        <sz val="10"/>
        <rFont val="宋体"/>
        <charset val="134"/>
      </rPr>
      <t>总</t>
    </r>
    <r>
      <rPr>
        <b/>
        <sz val="10"/>
        <rFont val="Times New Roman"/>
        <charset val="134"/>
      </rPr>
      <t xml:space="preserve">  </t>
    </r>
    <r>
      <rPr>
        <b/>
        <sz val="10"/>
        <rFont val="宋体"/>
        <charset val="134"/>
      </rPr>
      <t>计</t>
    </r>
  </si>
  <si>
    <r>
      <rPr>
        <b/>
        <sz val="16"/>
        <rFont val="Times New Roman"/>
        <charset val="134"/>
      </rPr>
      <t>2020</t>
    </r>
    <r>
      <rPr>
        <b/>
        <sz val="16"/>
        <rFont val="宋体"/>
        <charset val="134"/>
      </rPr>
      <t>年攀枝花市一般公共预算经济分类科目支出决算表</t>
    </r>
  </si>
  <si>
    <r>
      <rPr>
        <sz val="11"/>
        <rFont val="宋体"/>
        <charset val="134"/>
      </rPr>
      <t>单位</t>
    </r>
    <r>
      <rPr>
        <sz val="11"/>
        <rFont val="Times New Roman"/>
        <charset val="134"/>
      </rPr>
      <t>:</t>
    </r>
    <r>
      <rPr>
        <sz val="11"/>
        <rFont val="宋体"/>
        <charset val="134"/>
      </rPr>
      <t>万元</t>
    </r>
  </si>
  <si>
    <r>
      <rPr>
        <b/>
        <sz val="12"/>
        <rFont val="宋体"/>
        <charset val="134"/>
      </rPr>
      <t>决算数</t>
    </r>
  </si>
  <si>
    <r>
      <rPr>
        <b/>
        <sz val="12"/>
        <rFont val="宋体"/>
        <charset val="134"/>
      </rPr>
      <t>机关工资福利支出</t>
    </r>
  </si>
  <si>
    <r>
      <rPr>
        <sz val="12"/>
        <rFont val="Times New Roman"/>
        <charset val="134"/>
      </rPr>
      <t xml:space="preserve">  </t>
    </r>
    <r>
      <rPr>
        <sz val="12"/>
        <rFont val="宋体"/>
        <charset val="134"/>
      </rPr>
      <t>工资奖金津补贴</t>
    </r>
  </si>
  <si>
    <r>
      <rPr>
        <sz val="12"/>
        <rFont val="Times New Roman"/>
        <charset val="134"/>
      </rPr>
      <t xml:space="preserve">  </t>
    </r>
    <r>
      <rPr>
        <sz val="12"/>
        <rFont val="宋体"/>
        <charset val="134"/>
      </rPr>
      <t>社会保障缴费</t>
    </r>
  </si>
  <si>
    <r>
      <rPr>
        <sz val="12"/>
        <rFont val="Times New Roman"/>
        <charset val="134"/>
      </rPr>
      <t xml:space="preserve">  </t>
    </r>
    <r>
      <rPr>
        <sz val="12"/>
        <rFont val="宋体"/>
        <charset val="134"/>
      </rPr>
      <t>住房公积金</t>
    </r>
  </si>
  <si>
    <r>
      <rPr>
        <sz val="12"/>
        <rFont val="Times New Roman"/>
        <charset val="134"/>
      </rPr>
      <t xml:space="preserve">  </t>
    </r>
    <r>
      <rPr>
        <sz val="12"/>
        <rFont val="宋体"/>
        <charset val="134"/>
      </rPr>
      <t>其他工资福利支出</t>
    </r>
  </si>
  <si>
    <r>
      <rPr>
        <b/>
        <sz val="12"/>
        <rFont val="宋体"/>
        <charset val="134"/>
      </rPr>
      <t>机关商品和服务支出</t>
    </r>
  </si>
  <si>
    <r>
      <rPr>
        <sz val="12"/>
        <rFont val="Times New Roman"/>
        <charset val="134"/>
      </rPr>
      <t xml:space="preserve">  </t>
    </r>
    <r>
      <rPr>
        <sz val="12"/>
        <rFont val="宋体"/>
        <charset val="134"/>
      </rPr>
      <t>办公经费</t>
    </r>
  </si>
  <si>
    <r>
      <rPr>
        <sz val="12"/>
        <rFont val="Times New Roman"/>
        <charset val="134"/>
      </rPr>
      <t xml:space="preserve">  </t>
    </r>
    <r>
      <rPr>
        <sz val="12"/>
        <rFont val="宋体"/>
        <charset val="134"/>
      </rPr>
      <t>会议费</t>
    </r>
  </si>
  <si>
    <r>
      <rPr>
        <sz val="12"/>
        <rFont val="Times New Roman"/>
        <charset val="134"/>
      </rPr>
      <t xml:space="preserve">  </t>
    </r>
    <r>
      <rPr>
        <sz val="12"/>
        <rFont val="宋体"/>
        <charset val="134"/>
      </rPr>
      <t>培训费</t>
    </r>
  </si>
  <si>
    <r>
      <rPr>
        <sz val="12"/>
        <rFont val="Times New Roman"/>
        <charset val="134"/>
      </rPr>
      <t xml:space="preserve">  </t>
    </r>
    <r>
      <rPr>
        <sz val="12"/>
        <rFont val="宋体"/>
        <charset val="134"/>
      </rPr>
      <t>专用材料购置费</t>
    </r>
  </si>
  <si>
    <r>
      <rPr>
        <sz val="12"/>
        <rFont val="Times New Roman"/>
        <charset val="134"/>
      </rPr>
      <t xml:space="preserve">  </t>
    </r>
    <r>
      <rPr>
        <sz val="12"/>
        <rFont val="宋体"/>
        <charset val="134"/>
      </rPr>
      <t>委托业务费</t>
    </r>
  </si>
  <si>
    <r>
      <rPr>
        <sz val="12"/>
        <rFont val="Times New Roman"/>
        <charset val="134"/>
      </rPr>
      <t xml:space="preserve">  </t>
    </r>
    <r>
      <rPr>
        <sz val="12"/>
        <rFont val="宋体"/>
        <charset val="134"/>
      </rPr>
      <t>公务接待费</t>
    </r>
  </si>
  <si>
    <r>
      <rPr>
        <sz val="12"/>
        <rFont val="Times New Roman"/>
        <charset val="134"/>
      </rPr>
      <t xml:space="preserve">  </t>
    </r>
    <r>
      <rPr>
        <sz val="12"/>
        <rFont val="宋体"/>
        <charset val="134"/>
      </rPr>
      <t>因公出国</t>
    </r>
    <r>
      <rPr>
        <sz val="12"/>
        <rFont val="Times New Roman"/>
        <charset val="134"/>
      </rPr>
      <t>(</t>
    </r>
    <r>
      <rPr>
        <sz val="12"/>
        <rFont val="宋体"/>
        <charset val="134"/>
      </rPr>
      <t>境</t>
    </r>
    <r>
      <rPr>
        <sz val="12"/>
        <rFont val="Times New Roman"/>
        <charset val="134"/>
      </rPr>
      <t>)</t>
    </r>
    <r>
      <rPr>
        <sz val="12"/>
        <rFont val="宋体"/>
        <charset val="134"/>
      </rPr>
      <t>费用</t>
    </r>
  </si>
  <si>
    <r>
      <rPr>
        <sz val="12"/>
        <rFont val="Times New Roman"/>
        <charset val="134"/>
      </rPr>
      <t xml:space="preserve">  </t>
    </r>
    <r>
      <rPr>
        <sz val="12"/>
        <rFont val="宋体"/>
        <charset val="134"/>
      </rPr>
      <t>公务用车运行维护费</t>
    </r>
  </si>
  <si>
    <r>
      <rPr>
        <sz val="12"/>
        <rFont val="Times New Roman"/>
        <charset val="134"/>
      </rPr>
      <t xml:space="preserve">  </t>
    </r>
    <r>
      <rPr>
        <sz val="12"/>
        <rFont val="宋体"/>
        <charset val="134"/>
      </rPr>
      <t>维修</t>
    </r>
    <r>
      <rPr>
        <sz val="12"/>
        <rFont val="Times New Roman"/>
        <charset val="134"/>
      </rPr>
      <t>(</t>
    </r>
    <r>
      <rPr>
        <sz val="12"/>
        <rFont val="宋体"/>
        <charset val="134"/>
      </rPr>
      <t>护</t>
    </r>
    <r>
      <rPr>
        <sz val="12"/>
        <rFont val="Times New Roman"/>
        <charset val="134"/>
      </rPr>
      <t>)</t>
    </r>
    <r>
      <rPr>
        <sz val="12"/>
        <rFont val="宋体"/>
        <charset val="134"/>
      </rPr>
      <t>费</t>
    </r>
  </si>
  <si>
    <r>
      <rPr>
        <sz val="12"/>
        <rFont val="Times New Roman"/>
        <charset val="134"/>
      </rPr>
      <t xml:space="preserve">  </t>
    </r>
    <r>
      <rPr>
        <sz val="12"/>
        <rFont val="宋体"/>
        <charset val="134"/>
      </rPr>
      <t>其他商品和服务支出</t>
    </r>
  </si>
  <si>
    <r>
      <rPr>
        <b/>
        <sz val="12"/>
        <rFont val="宋体"/>
        <charset val="134"/>
      </rPr>
      <t>机关资本性支出</t>
    </r>
    <r>
      <rPr>
        <b/>
        <sz val="12"/>
        <rFont val="Times New Roman"/>
        <charset val="134"/>
      </rPr>
      <t>(</t>
    </r>
    <r>
      <rPr>
        <b/>
        <sz val="12"/>
        <rFont val="宋体"/>
        <charset val="134"/>
      </rPr>
      <t>一</t>
    </r>
    <r>
      <rPr>
        <b/>
        <sz val="12"/>
        <rFont val="Times New Roman"/>
        <charset val="134"/>
      </rPr>
      <t>)</t>
    </r>
  </si>
  <si>
    <r>
      <rPr>
        <sz val="12"/>
        <rFont val="Times New Roman"/>
        <charset val="134"/>
      </rPr>
      <t xml:space="preserve">  </t>
    </r>
    <r>
      <rPr>
        <sz val="12"/>
        <rFont val="宋体"/>
        <charset val="134"/>
      </rPr>
      <t>房屋建筑物购建</t>
    </r>
  </si>
  <si>
    <r>
      <rPr>
        <sz val="12"/>
        <rFont val="Times New Roman"/>
        <charset val="134"/>
      </rPr>
      <t xml:space="preserve">  </t>
    </r>
    <r>
      <rPr>
        <sz val="12"/>
        <rFont val="宋体"/>
        <charset val="134"/>
      </rPr>
      <t>基础设施建设</t>
    </r>
  </si>
  <si>
    <r>
      <rPr>
        <sz val="12"/>
        <rFont val="Times New Roman"/>
        <charset val="134"/>
      </rPr>
      <t xml:space="preserve">  </t>
    </r>
    <r>
      <rPr>
        <sz val="12"/>
        <rFont val="宋体"/>
        <charset val="134"/>
      </rPr>
      <t>公务用车购置</t>
    </r>
  </si>
  <si>
    <r>
      <rPr>
        <sz val="12"/>
        <rFont val="Times New Roman"/>
        <charset val="134"/>
      </rPr>
      <t xml:space="preserve">  </t>
    </r>
    <r>
      <rPr>
        <sz val="12"/>
        <rFont val="宋体"/>
        <charset val="134"/>
      </rPr>
      <t>土地征迁补偿和安置支出</t>
    </r>
  </si>
  <si>
    <r>
      <rPr>
        <sz val="12"/>
        <rFont val="Times New Roman"/>
        <charset val="134"/>
      </rPr>
      <t xml:space="preserve">  </t>
    </r>
    <r>
      <rPr>
        <sz val="12"/>
        <rFont val="宋体"/>
        <charset val="134"/>
      </rPr>
      <t>设备购置</t>
    </r>
  </si>
  <si>
    <r>
      <rPr>
        <sz val="12"/>
        <rFont val="Times New Roman"/>
        <charset val="134"/>
      </rPr>
      <t xml:space="preserve">  </t>
    </r>
    <r>
      <rPr>
        <sz val="12"/>
        <rFont val="宋体"/>
        <charset val="134"/>
      </rPr>
      <t>大型修缮</t>
    </r>
  </si>
  <si>
    <r>
      <rPr>
        <sz val="12"/>
        <rFont val="Times New Roman"/>
        <charset val="134"/>
      </rPr>
      <t xml:space="preserve">  </t>
    </r>
    <r>
      <rPr>
        <sz val="12"/>
        <rFont val="宋体"/>
        <charset val="134"/>
      </rPr>
      <t>其他资本性支出</t>
    </r>
  </si>
  <si>
    <r>
      <rPr>
        <b/>
        <sz val="12"/>
        <rFont val="宋体"/>
        <charset val="134"/>
      </rPr>
      <t>机关资本性支出</t>
    </r>
    <r>
      <rPr>
        <b/>
        <sz val="12"/>
        <rFont val="Times New Roman"/>
        <charset val="134"/>
      </rPr>
      <t>(</t>
    </r>
    <r>
      <rPr>
        <b/>
        <sz val="12"/>
        <rFont val="宋体"/>
        <charset val="134"/>
      </rPr>
      <t>二</t>
    </r>
    <r>
      <rPr>
        <b/>
        <sz val="12"/>
        <rFont val="Times New Roman"/>
        <charset val="134"/>
      </rPr>
      <t>)</t>
    </r>
  </si>
  <si>
    <r>
      <rPr>
        <b/>
        <sz val="12"/>
        <rFont val="宋体"/>
        <charset val="134"/>
      </rPr>
      <t>对事业单位经常性补助</t>
    </r>
  </si>
  <si>
    <r>
      <rPr>
        <sz val="12"/>
        <rFont val="Times New Roman"/>
        <charset val="134"/>
      </rPr>
      <t xml:space="preserve">  </t>
    </r>
    <r>
      <rPr>
        <sz val="12"/>
        <rFont val="宋体"/>
        <charset val="134"/>
      </rPr>
      <t>工资福利支出</t>
    </r>
  </si>
  <si>
    <r>
      <rPr>
        <sz val="12"/>
        <rFont val="Times New Roman"/>
        <charset val="134"/>
      </rPr>
      <t xml:space="preserve">  </t>
    </r>
    <r>
      <rPr>
        <sz val="12"/>
        <rFont val="宋体"/>
        <charset val="134"/>
      </rPr>
      <t>商品和服务支出</t>
    </r>
  </si>
  <si>
    <r>
      <rPr>
        <sz val="12"/>
        <rFont val="Times New Roman"/>
        <charset val="134"/>
      </rPr>
      <t xml:space="preserve">  </t>
    </r>
    <r>
      <rPr>
        <sz val="12"/>
        <rFont val="宋体"/>
        <charset val="134"/>
      </rPr>
      <t>其他对事业单位补助</t>
    </r>
  </si>
  <si>
    <r>
      <rPr>
        <b/>
        <sz val="12"/>
        <rFont val="宋体"/>
        <charset val="134"/>
      </rPr>
      <t>对事业单位资本性补助</t>
    </r>
  </si>
  <si>
    <r>
      <rPr>
        <sz val="12"/>
        <rFont val="Times New Roman"/>
        <charset val="134"/>
      </rPr>
      <t xml:space="preserve">  </t>
    </r>
    <r>
      <rPr>
        <sz val="12"/>
        <rFont val="宋体"/>
        <charset val="134"/>
      </rPr>
      <t>资本性支出</t>
    </r>
    <r>
      <rPr>
        <sz val="12"/>
        <rFont val="Times New Roman"/>
        <charset val="134"/>
      </rPr>
      <t>(</t>
    </r>
    <r>
      <rPr>
        <sz val="12"/>
        <rFont val="宋体"/>
        <charset val="134"/>
      </rPr>
      <t>一</t>
    </r>
    <r>
      <rPr>
        <sz val="12"/>
        <rFont val="Times New Roman"/>
        <charset val="134"/>
      </rPr>
      <t>)</t>
    </r>
  </si>
  <si>
    <r>
      <rPr>
        <sz val="12"/>
        <rFont val="Times New Roman"/>
        <charset val="134"/>
      </rPr>
      <t xml:space="preserve">  </t>
    </r>
    <r>
      <rPr>
        <sz val="12"/>
        <rFont val="宋体"/>
        <charset val="134"/>
      </rPr>
      <t>资本性支出</t>
    </r>
    <r>
      <rPr>
        <sz val="12"/>
        <rFont val="Times New Roman"/>
        <charset val="134"/>
      </rPr>
      <t>(</t>
    </r>
    <r>
      <rPr>
        <sz val="12"/>
        <rFont val="宋体"/>
        <charset val="134"/>
      </rPr>
      <t>二</t>
    </r>
    <r>
      <rPr>
        <sz val="12"/>
        <rFont val="Times New Roman"/>
        <charset val="134"/>
      </rPr>
      <t>)</t>
    </r>
  </si>
  <si>
    <r>
      <rPr>
        <b/>
        <sz val="12"/>
        <rFont val="宋体"/>
        <charset val="134"/>
      </rPr>
      <t>对企业补助</t>
    </r>
  </si>
  <si>
    <r>
      <rPr>
        <sz val="12"/>
        <rFont val="Times New Roman"/>
        <charset val="134"/>
      </rPr>
      <t xml:space="preserve">  </t>
    </r>
    <r>
      <rPr>
        <sz val="12"/>
        <rFont val="宋体"/>
        <charset val="134"/>
      </rPr>
      <t>费用补贴</t>
    </r>
  </si>
  <si>
    <r>
      <rPr>
        <sz val="12"/>
        <rFont val="Times New Roman"/>
        <charset val="134"/>
      </rPr>
      <t xml:space="preserve">  </t>
    </r>
    <r>
      <rPr>
        <sz val="12"/>
        <rFont val="宋体"/>
        <charset val="134"/>
      </rPr>
      <t>利息补贴</t>
    </r>
  </si>
  <si>
    <r>
      <rPr>
        <sz val="12"/>
        <rFont val="Times New Roman"/>
        <charset val="134"/>
      </rPr>
      <t xml:space="preserve">  </t>
    </r>
    <r>
      <rPr>
        <sz val="12"/>
        <rFont val="宋体"/>
        <charset val="134"/>
      </rPr>
      <t>其他对企业补助</t>
    </r>
  </si>
  <si>
    <r>
      <rPr>
        <b/>
        <sz val="12"/>
        <rFont val="宋体"/>
        <charset val="134"/>
      </rPr>
      <t>对企业资本性支出</t>
    </r>
  </si>
  <si>
    <r>
      <rPr>
        <sz val="12"/>
        <rFont val="Times New Roman"/>
        <charset val="134"/>
      </rPr>
      <t xml:space="preserve">  </t>
    </r>
    <r>
      <rPr>
        <sz val="12"/>
        <rFont val="宋体"/>
        <charset val="134"/>
      </rPr>
      <t>对企业资本性支出</t>
    </r>
    <r>
      <rPr>
        <sz val="12"/>
        <rFont val="Times New Roman"/>
        <charset val="134"/>
      </rPr>
      <t>(</t>
    </r>
    <r>
      <rPr>
        <sz val="12"/>
        <rFont val="宋体"/>
        <charset val="134"/>
      </rPr>
      <t>一</t>
    </r>
    <r>
      <rPr>
        <sz val="12"/>
        <rFont val="Times New Roman"/>
        <charset val="134"/>
      </rPr>
      <t>)</t>
    </r>
  </si>
  <si>
    <r>
      <rPr>
        <sz val="12"/>
        <rFont val="Times New Roman"/>
        <charset val="134"/>
      </rPr>
      <t xml:space="preserve">  </t>
    </r>
    <r>
      <rPr>
        <sz val="12"/>
        <rFont val="宋体"/>
        <charset val="134"/>
      </rPr>
      <t>对企业资本性支出</t>
    </r>
    <r>
      <rPr>
        <sz val="12"/>
        <rFont val="Times New Roman"/>
        <charset val="134"/>
      </rPr>
      <t>(</t>
    </r>
    <r>
      <rPr>
        <sz val="12"/>
        <rFont val="宋体"/>
        <charset val="134"/>
      </rPr>
      <t>二</t>
    </r>
    <r>
      <rPr>
        <sz val="12"/>
        <rFont val="Times New Roman"/>
        <charset val="134"/>
      </rPr>
      <t>)</t>
    </r>
  </si>
  <si>
    <r>
      <rPr>
        <b/>
        <sz val="12"/>
        <rFont val="宋体"/>
        <charset val="134"/>
      </rPr>
      <t>对个人和家庭的补助</t>
    </r>
  </si>
  <si>
    <r>
      <rPr>
        <sz val="12"/>
        <rFont val="Times New Roman"/>
        <charset val="134"/>
      </rPr>
      <t xml:space="preserve">  </t>
    </r>
    <r>
      <rPr>
        <sz val="12"/>
        <rFont val="宋体"/>
        <charset val="134"/>
      </rPr>
      <t>社会福利和救助</t>
    </r>
  </si>
  <si>
    <r>
      <rPr>
        <sz val="12"/>
        <rFont val="Times New Roman"/>
        <charset val="134"/>
      </rPr>
      <t xml:space="preserve">  </t>
    </r>
    <r>
      <rPr>
        <sz val="12"/>
        <rFont val="宋体"/>
        <charset val="134"/>
      </rPr>
      <t>助学金</t>
    </r>
  </si>
  <si>
    <r>
      <rPr>
        <sz val="12"/>
        <rFont val="Times New Roman"/>
        <charset val="134"/>
      </rPr>
      <t xml:space="preserve">  </t>
    </r>
    <r>
      <rPr>
        <sz val="12"/>
        <rFont val="宋体"/>
        <charset val="134"/>
      </rPr>
      <t>个人农业生产补贴</t>
    </r>
  </si>
  <si>
    <r>
      <rPr>
        <sz val="12"/>
        <rFont val="Times New Roman"/>
        <charset val="134"/>
      </rPr>
      <t xml:space="preserve">  </t>
    </r>
    <r>
      <rPr>
        <sz val="12"/>
        <rFont val="宋体"/>
        <charset val="134"/>
      </rPr>
      <t>离退休费</t>
    </r>
  </si>
  <si>
    <r>
      <rPr>
        <sz val="12"/>
        <rFont val="Times New Roman"/>
        <charset val="134"/>
      </rPr>
      <t xml:space="preserve">  </t>
    </r>
    <r>
      <rPr>
        <sz val="12"/>
        <rFont val="宋体"/>
        <charset val="134"/>
      </rPr>
      <t>其他对个人和家庭补助</t>
    </r>
  </si>
  <si>
    <r>
      <rPr>
        <b/>
        <sz val="12"/>
        <rFont val="宋体"/>
        <charset val="134"/>
      </rPr>
      <t>对社会保障基金补助</t>
    </r>
  </si>
  <si>
    <r>
      <rPr>
        <sz val="12"/>
        <rFont val="Times New Roman"/>
        <charset val="134"/>
      </rPr>
      <t xml:space="preserve">  </t>
    </r>
    <r>
      <rPr>
        <sz val="12"/>
        <rFont val="宋体"/>
        <charset val="134"/>
      </rPr>
      <t>对社会保险基金补助</t>
    </r>
  </si>
  <si>
    <r>
      <rPr>
        <sz val="12"/>
        <rFont val="Times New Roman"/>
        <charset val="134"/>
      </rPr>
      <t xml:space="preserve">  </t>
    </r>
    <r>
      <rPr>
        <sz val="12"/>
        <rFont val="宋体"/>
        <charset val="134"/>
      </rPr>
      <t>补充全国社会保障基金</t>
    </r>
  </si>
  <si>
    <r>
      <rPr>
        <b/>
        <sz val="12"/>
        <rFont val="宋体"/>
        <charset val="134"/>
      </rPr>
      <t>债务利息及费用支出</t>
    </r>
  </si>
  <si>
    <r>
      <rPr>
        <sz val="12"/>
        <rFont val="Times New Roman"/>
        <charset val="134"/>
      </rPr>
      <t xml:space="preserve">  </t>
    </r>
    <r>
      <rPr>
        <sz val="12"/>
        <rFont val="宋体"/>
        <charset val="134"/>
      </rPr>
      <t>国内债务付息</t>
    </r>
  </si>
  <si>
    <r>
      <rPr>
        <sz val="12"/>
        <rFont val="Times New Roman"/>
        <charset val="134"/>
      </rPr>
      <t xml:space="preserve">  </t>
    </r>
    <r>
      <rPr>
        <sz val="12"/>
        <rFont val="宋体"/>
        <charset val="134"/>
      </rPr>
      <t>国外债务付息</t>
    </r>
  </si>
  <si>
    <r>
      <rPr>
        <sz val="12"/>
        <rFont val="Times New Roman"/>
        <charset val="134"/>
      </rPr>
      <t xml:space="preserve">  </t>
    </r>
    <r>
      <rPr>
        <sz val="12"/>
        <rFont val="宋体"/>
        <charset val="134"/>
      </rPr>
      <t>国内债务发行费用</t>
    </r>
  </si>
  <si>
    <r>
      <rPr>
        <sz val="12"/>
        <rFont val="Times New Roman"/>
        <charset val="134"/>
      </rPr>
      <t xml:space="preserve">  </t>
    </r>
    <r>
      <rPr>
        <sz val="12"/>
        <rFont val="宋体"/>
        <charset val="134"/>
      </rPr>
      <t>国外债务发行费用</t>
    </r>
  </si>
  <si>
    <r>
      <rPr>
        <b/>
        <sz val="12"/>
        <rFont val="宋体"/>
        <charset val="134"/>
      </rPr>
      <t>其他支出</t>
    </r>
  </si>
  <si>
    <r>
      <rPr>
        <sz val="12"/>
        <rFont val="Times New Roman"/>
        <charset val="134"/>
      </rPr>
      <t xml:space="preserve">  </t>
    </r>
    <r>
      <rPr>
        <sz val="12"/>
        <rFont val="宋体"/>
        <charset val="134"/>
      </rPr>
      <t>赠与</t>
    </r>
  </si>
  <si>
    <r>
      <rPr>
        <sz val="12"/>
        <rFont val="Times New Roman"/>
        <charset val="134"/>
      </rPr>
      <t xml:space="preserve">  </t>
    </r>
    <r>
      <rPr>
        <sz val="12"/>
        <rFont val="宋体"/>
        <charset val="134"/>
      </rPr>
      <t>国家赔偿费用支出</t>
    </r>
  </si>
  <si>
    <r>
      <rPr>
        <sz val="12"/>
        <rFont val="Times New Roman"/>
        <charset val="134"/>
      </rPr>
      <t xml:space="preserve">  </t>
    </r>
    <r>
      <rPr>
        <sz val="12"/>
        <rFont val="宋体"/>
        <charset val="134"/>
      </rPr>
      <t>对民间非营利组织和群众性自治组织补贴</t>
    </r>
  </si>
  <si>
    <r>
      <rPr>
        <sz val="12"/>
        <rFont val="Times New Roman"/>
        <charset val="134"/>
      </rPr>
      <t xml:space="preserve">  </t>
    </r>
    <r>
      <rPr>
        <sz val="12"/>
        <rFont val="宋体"/>
        <charset val="134"/>
      </rPr>
      <t>其他支出</t>
    </r>
  </si>
  <si>
    <r>
      <rPr>
        <b/>
        <sz val="12"/>
        <rFont val="宋体"/>
        <charset val="134"/>
      </rPr>
      <t>一般公共预算支出</t>
    </r>
  </si>
  <si>
    <r>
      <rPr>
        <b/>
        <sz val="16"/>
        <rFont val="Times New Roman"/>
        <charset val="134"/>
      </rPr>
      <t>2020</t>
    </r>
    <r>
      <rPr>
        <b/>
        <sz val="16"/>
        <rFont val="方正书宋_GBK"/>
        <charset val="134"/>
      </rPr>
      <t>年攀枝花市一般公共预算经济分类科目（基本）支出决算表</t>
    </r>
  </si>
  <si>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</si>
  <si>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</si>
  <si>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</si>
  <si>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</si>
  <si>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</si>
  <si>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</si>
  <si>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</si>
  <si>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</si>
  <si>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</si>
  <si>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</si>
  <si>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</si>
  <si>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</si>
  <si>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</si>
  <si>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</si>
  <si>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</si>
  <si>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</si>
  <si>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r>
      <rPr>
        <b/>
        <sz val="12"/>
        <rFont val="方正书宋_GBK"/>
        <charset val="134"/>
      </rPr>
      <t>机关资本性支出</t>
    </r>
    <r>
      <rPr>
        <b/>
        <sz val="12"/>
        <rFont val="Times New Roman"/>
        <charset val="134"/>
      </rPr>
      <t>(</t>
    </r>
    <r>
      <rPr>
        <b/>
        <sz val="12"/>
        <rFont val="方正书宋_GBK"/>
        <charset val="134"/>
      </rPr>
      <t>一</t>
    </r>
    <r>
      <rPr>
        <b/>
        <sz val="12"/>
        <rFont val="Times New Roman"/>
        <charset val="134"/>
      </rPr>
      <t>)</t>
    </r>
  </si>
  <si>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</si>
  <si>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</si>
  <si>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</si>
  <si>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</si>
  <si>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</si>
  <si>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</si>
  <si>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</si>
  <si>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r>
      <rPr>
        <b/>
        <sz val="12"/>
        <rFont val="方正书宋_GBK"/>
        <charset val="134"/>
      </rPr>
      <t>机关资本性支出</t>
    </r>
    <r>
      <rPr>
        <b/>
        <sz val="12"/>
        <rFont val="Times New Roman"/>
        <charset val="134"/>
      </rPr>
      <t>(</t>
    </r>
    <r>
      <rPr>
        <b/>
        <sz val="12"/>
        <rFont val="方正书宋_GBK"/>
        <charset val="134"/>
      </rPr>
      <t>二</t>
    </r>
    <r>
      <rPr>
        <b/>
        <sz val="12"/>
        <rFont val="Times New Roman"/>
        <charset val="134"/>
      </rPr>
      <t>)</t>
    </r>
  </si>
  <si>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</si>
  <si>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</si>
  <si>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</si>
  <si>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</si>
  <si>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</si>
  <si>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</si>
  <si>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</si>
  <si>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</si>
  <si>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</si>
  <si>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</si>
  <si>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</si>
  <si>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</si>
  <si>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</si>
  <si>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</si>
  <si>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</si>
  <si>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</si>
  <si>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</si>
  <si>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</si>
  <si>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</si>
  <si>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</si>
  <si>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</si>
  <si>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</si>
  <si>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</si>
  <si>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</si>
  <si>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</si>
  <si>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</si>
  <si>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</si>
  <si>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</si>
  <si>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</si>
  <si>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</si>
  <si>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</si>
  <si>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</si>
  <si>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</si>
  <si>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r>
      <rPr>
        <b/>
        <sz val="16"/>
        <color theme="1"/>
        <rFont val="Times New Roman"/>
        <charset val="134"/>
      </rPr>
      <t>2020</t>
    </r>
    <r>
      <rPr>
        <b/>
        <sz val="16"/>
        <color theme="1"/>
        <rFont val="宋体"/>
        <charset val="134"/>
      </rPr>
      <t>年攀枝花市市本级地方一般公共预算收入决算表</t>
    </r>
  </si>
  <si>
    <r>
      <rPr>
        <sz val="11"/>
        <color theme="1"/>
        <rFont val="Times New Roman"/>
        <charset val="134"/>
      </rPr>
      <t xml:space="preserve">       </t>
    </r>
    <r>
      <rPr>
        <sz val="11"/>
        <color theme="1"/>
        <rFont val="宋体"/>
        <charset val="134"/>
      </rPr>
      <t>单位：万元，</t>
    </r>
    <r>
      <rPr>
        <sz val="11"/>
        <color theme="1"/>
        <rFont val="Times New Roman"/>
        <charset val="134"/>
      </rPr>
      <t>%</t>
    </r>
  </si>
  <si>
    <t>年初预算数</t>
  </si>
  <si>
    <t>变动预算数</t>
  </si>
  <si>
    <t>决算数</t>
  </si>
  <si>
    <t>一、税收收入</t>
  </si>
  <si>
    <t xml:space="preserve">  消费税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</si>
  <si>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</si>
  <si>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</si>
  <si>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</si>
  <si>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</si>
  <si>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</si>
  <si>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</si>
  <si>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</si>
  <si>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</si>
  <si>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</si>
  <si>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</si>
  <si>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</si>
  <si>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</si>
  <si>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</si>
  <si>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</si>
  <si>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其他税收收入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</si>
  <si>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</si>
  <si>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</si>
  <si>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</si>
  <si>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</si>
  <si>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</si>
  <si>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其他收入(款)</t>
  </si>
  <si>
    <r>
      <rPr>
        <b/>
        <sz val="16"/>
        <color theme="1"/>
        <rFont val="Times New Roman"/>
        <charset val="134"/>
      </rPr>
      <t>2020</t>
    </r>
    <r>
      <rPr>
        <b/>
        <sz val="16"/>
        <color theme="1"/>
        <rFont val="宋体"/>
        <charset val="134"/>
      </rPr>
      <t>年攀枝花市市本级地方一般公共预算支出决算表</t>
    </r>
  </si>
  <si>
    <r>
      <rPr>
        <sz val="12"/>
        <color theme="1"/>
        <rFont val="Times New Roman"/>
        <charset val="134"/>
      </rPr>
      <t xml:space="preserve">       </t>
    </r>
    <r>
      <rPr>
        <sz val="12"/>
        <color theme="1"/>
        <rFont val="宋体"/>
        <charset val="134"/>
      </rPr>
      <t>单位：万元</t>
    </r>
    <r>
      <rPr>
        <sz val="12"/>
        <color theme="1"/>
        <rFont val="Times New Roman"/>
        <charset val="134"/>
      </rPr>
      <t xml:space="preserve"> %</t>
    </r>
  </si>
  <si>
    <t xml:space="preserve">    发票管理及税务登记</t>
  </si>
  <si>
    <t xml:space="preserve">    巡视工作</t>
  </si>
  <si>
    <r>
      <rPr>
        <sz val="11"/>
        <rFont val="Times New Roman"/>
        <charset val="134"/>
      </rPr>
      <t xml:space="preserve">    </t>
    </r>
    <r>
      <rPr>
        <sz val="11"/>
        <rFont val="宋体"/>
        <charset val="134"/>
      </rPr>
      <t>专利执法</t>
    </r>
  </si>
  <si>
    <t xml:space="preserve">    市场主体管理</t>
  </si>
  <si>
    <t xml:space="preserve">    市场秩序执法</t>
  </si>
  <si>
    <t xml:space="preserve">    信息化建设</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</si>
  <si>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</si>
  <si>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</si>
  <si>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</si>
  <si>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</si>
  <si>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</si>
  <si>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</si>
  <si>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事业运行</t>
  </si>
  <si>
    <t xml:space="preserve">    其他市场监督管理事务</t>
  </si>
  <si>
    <t xml:space="preserve">    中等职业教育</t>
  </si>
  <si>
    <r>
      <rPr>
        <sz val="11"/>
        <rFont val="Times New Roman"/>
        <charset val="134"/>
      </rPr>
      <t xml:space="preserve">    </t>
    </r>
    <r>
      <rPr>
        <sz val="11"/>
        <rFont val="宋体"/>
        <charset val="134"/>
      </rPr>
      <t>职业高中教育</t>
    </r>
  </si>
  <si>
    <r>
      <rPr>
        <sz val="11"/>
        <rFont val="Times New Roman"/>
        <charset val="134"/>
      </rPr>
      <t xml:space="preserve">    </t>
    </r>
    <r>
      <rPr>
        <sz val="11"/>
        <rFont val="宋体"/>
        <charset val="134"/>
      </rPr>
      <t>重点基础研究规划</t>
    </r>
  </si>
  <si>
    <r>
      <rPr>
        <sz val="11"/>
        <rFont val="Times New Roman"/>
        <charset val="134"/>
      </rPr>
      <t xml:space="preserve">    </t>
    </r>
    <r>
      <rPr>
        <sz val="11"/>
        <rFont val="宋体"/>
        <charset val="134"/>
      </rPr>
      <t>应用技术研究与开发</t>
    </r>
  </si>
  <si>
    <r>
      <rPr>
        <sz val="11"/>
        <rFont val="Times New Roman"/>
        <charset val="134"/>
      </rPr>
      <t xml:space="preserve">    </t>
    </r>
    <r>
      <rPr>
        <sz val="11"/>
        <rFont val="宋体"/>
        <charset val="134"/>
      </rPr>
      <t>产业技术研究与开发</t>
    </r>
  </si>
  <si>
    <t xml:space="preserve">    其他科技重大项目</t>
  </si>
  <si>
    <t xml:space="preserve">    文化和旅游管理事务</t>
  </si>
  <si>
    <t xml:space="preserve">  其他文化旅游体育与传媒支出(款)</t>
  </si>
  <si>
    <t xml:space="preserve">    其他文化旅游体育与传媒支出(项)</t>
  </si>
  <si>
    <t xml:space="preserve">    社会组织管理</t>
  </si>
  <si>
    <t xml:space="preserve">    基层政权建设和社区治理</t>
  </si>
  <si>
    <t xml:space="preserve">  行政事业单位养老支出</t>
  </si>
  <si>
    <t xml:space="preserve">    行政单位离退休</t>
  </si>
  <si>
    <r>
      <rPr>
        <sz val="11"/>
        <rFont val="Times New Roman"/>
        <charset val="134"/>
      </rPr>
      <t xml:space="preserve">    </t>
    </r>
    <r>
      <rPr>
        <sz val="11"/>
        <rFont val="宋体"/>
        <charset val="134"/>
      </rPr>
      <t>未归口管理的行政单位离退休</t>
    </r>
  </si>
  <si>
    <t xml:space="preserve">    其他行政事业单位养老支出</t>
  </si>
  <si>
    <t xml:space="preserve">    康复辅具</t>
  </si>
  <si>
    <t xml:space="preserve">    妇幼保健医院</t>
  </si>
  <si>
    <t xml:space="preserve">    重大公共卫生服务</t>
  </si>
  <si>
    <r>
      <rPr>
        <sz val="11"/>
        <rFont val="Times New Roman"/>
        <charset val="134"/>
      </rPr>
      <t xml:space="preserve">    </t>
    </r>
    <r>
      <rPr>
        <sz val="11"/>
        <rFont val="宋体"/>
        <charset val="134"/>
      </rPr>
      <t>自然保护区</t>
    </r>
  </si>
  <si>
    <t xml:space="preserve">  退耕还林还草</t>
  </si>
  <si>
    <t xml:space="preserve">    其他退耕还林还草支出</t>
  </si>
  <si>
    <t xml:space="preserve">  农业农村</t>
  </si>
  <si>
    <t xml:space="preserve">    行业业务管理</t>
  </si>
  <si>
    <t xml:space="preserve">    农业生产发展</t>
  </si>
  <si>
    <t xml:space="preserve">    农村合作经济</t>
  </si>
  <si>
    <t xml:space="preserve">    农村社会事业</t>
  </si>
  <si>
    <t xml:space="preserve">    其他农业农村支出</t>
  </si>
  <si>
    <t xml:space="preserve">    森林资源培育</t>
  </si>
  <si>
    <t xml:space="preserve">    林业草原防灾减灾</t>
  </si>
  <si>
    <t xml:space="preserve">    农村水利</t>
  </si>
  <si>
    <t xml:space="preserve">    水利建设征地及移民支出</t>
  </si>
  <si>
    <t xml:space="preserve">  其他资源勘探工业信息等支出(款)</t>
  </si>
  <si>
    <t xml:space="preserve">    其他资源勘探工业信息等支出(项)</t>
  </si>
  <si>
    <r>
      <rPr>
        <sz val="11"/>
        <rFont val="Times New Roman"/>
        <charset val="134"/>
      </rPr>
      <t xml:space="preserve">    </t>
    </r>
    <r>
      <rPr>
        <sz val="11"/>
        <rFont val="宋体"/>
        <charset val="134"/>
      </rPr>
      <t>土地资源调查</t>
    </r>
  </si>
  <si>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</si>
  <si>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</si>
  <si>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</si>
  <si>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</si>
  <si>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</si>
  <si>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</si>
  <si>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</si>
  <si>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</si>
  <si>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</si>
  <si>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</si>
  <si>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</si>
  <si>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</si>
  <si>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</si>
  <si>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</si>
  <si>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</si>
  <si>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</si>
  <si>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</si>
  <si>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</si>
  <si>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</si>
  <si>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</si>
  <si>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老旧小区改造</t>
  </si>
  <si>
    <t xml:space="preserve">    住房租赁市场发展</t>
  </si>
  <si>
    <t xml:space="preserve">    其他自然灾害救灾及恢复重建支出</t>
  </si>
  <si>
    <r>
      <rPr>
        <sz val="16"/>
        <color rgb="FF000000"/>
        <rFont val="宋体"/>
        <charset val="134"/>
      </rPr>
      <t>关于</t>
    </r>
    <r>
      <rPr>
        <sz val="16"/>
        <color rgb="FF000000"/>
        <rFont val="Times New Roman"/>
        <charset val="134"/>
      </rPr>
      <t>2020</t>
    </r>
    <r>
      <rPr>
        <sz val="16"/>
        <color rgb="FF000000"/>
        <rFont val="宋体"/>
        <charset val="134"/>
      </rPr>
      <t>年攀枝花市市本级一般公共预算支出决算情况的说明</t>
    </r>
  </si>
  <si>
    <r>
      <rPr>
        <sz val="11"/>
        <color theme="1"/>
        <rFont val="Times New Roman"/>
        <charset val="134"/>
      </rPr>
      <t xml:space="preserve">      2020</t>
    </r>
    <r>
      <rPr>
        <sz val="11"/>
        <color theme="1"/>
        <rFont val="宋体"/>
        <charset val="134"/>
      </rPr>
      <t>年市本级一般公共预算支出决算数为</t>
    </r>
    <r>
      <rPr>
        <sz val="11"/>
        <color theme="1"/>
        <rFont val="Times New Roman"/>
        <charset val="134"/>
      </rPr>
      <t>637646</t>
    </r>
    <r>
      <rPr>
        <sz val="11"/>
        <color theme="1"/>
        <rFont val="宋体"/>
        <charset val="134"/>
      </rPr>
      <t>万元，为当年预算的</t>
    </r>
    <r>
      <rPr>
        <sz val="11"/>
        <color theme="1"/>
        <rFont val="Times New Roman"/>
        <charset val="134"/>
      </rPr>
      <t>99.8%</t>
    </r>
    <r>
      <rPr>
        <sz val="11"/>
        <color theme="1"/>
        <rFont val="宋体"/>
        <charset val="134"/>
      </rPr>
      <t>，为上年决算的</t>
    </r>
  </si>
  <si>
    <r>
      <rPr>
        <sz val="11"/>
        <color theme="1"/>
        <rFont val="Times New Roman"/>
        <charset val="134"/>
      </rPr>
      <t>112.4%</t>
    </r>
    <r>
      <rPr>
        <sz val="11"/>
        <color theme="1"/>
        <rFont val="宋体"/>
        <charset val="134"/>
      </rPr>
      <t>。其中：</t>
    </r>
  </si>
  <si>
    <t xml:space="preserve">      一、一般公共服务支出决算数为53144万元，为当年预算的99.3%，为上年决算的93.4%。</t>
  </si>
  <si>
    <t xml:space="preserve">      二、国防支出决算数为995万元，为当年预算的100%，2019年未实现国防支出。</t>
  </si>
  <si>
    <t xml:space="preserve">      三、公共安全支出决算数为62999万元，为当年预算的98.6%，为上年决算的106.9%。</t>
  </si>
  <si>
    <t xml:space="preserve">      四、教育支出决算数为95946万元，为当年预算的100.1%，为上年决算的94.9%。</t>
  </si>
  <si>
    <t xml:space="preserve">      五、科学技术支出决算数为3543万元，为当年预算的104.6%，为上年决算的50.1%。</t>
  </si>
  <si>
    <t xml:space="preserve">      六、文化旅游体育与传媒支出决算数为9137万元，为当年预算的100%，为上年决算的71.9%。</t>
  </si>
  <si>
    <t xml:space="preserve">      七、社会保障和就业支出决算数为53883万元，为当年预算的98.4%，为上年决算的90.3%。</t>
  </si>
  <si>
    <t xml:space="preserve">      八、卫生健康支出决算数为128873万元，为当年预算的100%，为上年决算的200.2%。</t>
  </si>
  <si>
    <t xml:space="preserve">      九、节能环保支出决算数为14223万元，为当年预算的112%，为上年决算的76.7%。</t>
  </si>
  <si>
    <t xml:space="preserve">      十、城乡社区支出决算数为57279万元，为当年预算的99.1%，为上年决算的88.4%。</t>
  </si>
  <si>
    <t xml:space="preserve">      十一、农林水支出决算数为38572万元，为当年预算的99.4%，为上年决算的172.6%。</t>
  </si>
  <si>
    <t xml:space="preserve">      十二、交通运输支出决算数为38311万元，为当年预算的100.6%，为上年决算的141.7%。</t>
  </si>
  <si>
    <t xml:space="preserve">      十三、资源勘探信息等支出决算数为9013万元，为当年预算的83.7%，为上年决算的58.2%。</t>
  </si>
  <si>
    <t xml:space="preserve">      十四、商业服务业等支出决算数为723万元，为当年预算的99.9%，为上年决算的70.8%。</t>
  </si>
  <si>
    <t xml:space="preserve">      十五、金融支出决算数为3671万元，为当年预算的100%，为上年决算的390.9%。</t>
  </si>
  <si>
    <t xml:space="preserve">      十六、自然资源海洋气象等支出决算数为4585万元，为当年预算的98.9%，为上年决算的62.9%。</t>
  </si>
  <si>
    <t xml:space="preserve">      十七、住房保障支出决算数为23073万元，为当年预算的99.3%，为上年决算的157.5%。</t>
  </si>
  <si>
    <t xml:space="preserve">      十八、粮油物资储备支出决算数为344万元，为当年预算的100%。</t>
  </si>
  <si>
    <r>
      <rPr>
        <sz val="11"/>
        <color rgb="FF000000"/>
        <rFont val="Times New Roman"/>
        <charset val="134"/>
      </rPr>
      <t xml:space="preserve">      </t>
    </r>
    <r>
      <rPr>
        <sz val="11"/>
        <color rgb="FF000000"/>
        <rFont val="宋体"/>
        <charset val="134"/>
      </rPr>
      <t>十九、灾害防治及应急管理支出决算数为</t>
    </r>
    <r>
      <rPr>
        <sz val="11"/>
        <color rgb="FF000000"/>
        <rFont val="Times New Roman"/>
        <charset val="134"/>
      </rPr>
      <t>8642</t>
    </r>
    <r>
      <rPr>
        <sz val="11"/>
        <color rgb="FF000000"/>
        <rFont val="宋体"/>
        <charset val="134"/>
      </rPr>
      <t>万元</t>
    </r>
    <r>
      <rPr>
        <sz val="10"/>
        <color rgb="FF000000"/>
        <rFont val="宋体"/>
        <charset val="134"/>
      </rPr>
      <t>，</t>
    </r>
    <r>
      <rPr>
        <sz val="11"/>
        <color rgb="FF000000"/>
        <rFont val="宋体"/>
        <charset val="134"/>
      </rPr>
      <t>为当年预算的</t>
    </r>
    <r>
      <rPr>
        <sz val="11"/>
        <color rgb="FF000000"/>
        <rFont val="Times New Roman"/>
        <charset val="134"/>
      </rPr>
      <t>136.5%</t>
    </r>
    <r>
      <rPr>
        <sz val="10"/>
        <color rgb="FF000000"/>
        <rFont val="宋体"/>
        <charset val="134"/>
      </rPr>
      <t>，</t>
    </r>
    <r>
      <rPr>
        <sz val="11"/>
        <color rgb="FF000000"/>
        <rFont val="宋体"/>
        <charset val="134"/>
      </rPr>
      <t>为上年决算的</t>
    </r>
    <r>
      <rPr>
        <sz val="11"/>
        <color rgb="FF000000"/>
        <rFont val="Times New Roman"/>
        <charset val="134"/>
      </rPr>
      <t>201.1%</t>
    </r>
    <r>
      <rPr>
        <sz val="10"/>
        <color rgb="FF000000"/>
        <rFont val="宋体"/>
        <charset val="134"/>
      </rPr>
      <t>。</t>
    </r>
  </si>
  <si>
    <t xml:space="preserve">      二十、债务付息支出决算数为37917万元，为当年预算的100%，为上年决算的95.9%。</t>
  </si>
  <si>
    <t xml:space="preserve">      二十一、债务发行费用支出决算数为100万元，为当年预算的100%，为上年决算的169.5%。</t>
  </si>
  <si>
    <r>
      <rPr>
        <b/>
        <sz val="16"/>
        <rFont val="Times New Roman"/>
        <charset val="134"/>
      </rPr>
      <t>2020</t>
    </r>
    <r>
      <rPr>
        <b/>
        <sz val="16"/>
        <rFont val="宋体"/>
        <charset val="134"/>
      </rPr>
      <t>年攀枝花市市本级一般公共预算收支决算平衡表</t>
    </r>
  </si>
  <si>
    <r>
      <rPr>
        <sz val="10"/>
        <rFont val="宋体"/>
        <charset val="134"/>
      </rPr>
      <t>单位：万元</t>
    </r>
  </si>
  <si>
    <r>
      <rPr>
        <b/>
        <sz val="10"/>
        <rFont val="宋体"/>
        <charset val="134"/>
      </rPr>
      <t>决</t>
    </r>
    <r>
      <rPr>
        <b/>
        <sz val="10"/>
        <rFont val="Times New Roman"/>
        <charset val="134"/>
      </rPr>
      <t xml:space="preserve"> </t>
    </r>
    <r>
      <rPr>
        <b/>
        <sz val="10"/>
        <rFont val="宋体"/>
        <charset val="134"/>
      </rPr>
      <t>算</t>
    </r>
    <r>
      <rPr>
        <b/>
        <sz val="10"/>
        <rFont val="Times New Roman"/>
        <charset val="134"/>
      </rPr>
      <t xml:space="preserve"> </t>
    </r>
    <r>
      <rPr>
        <b/>
        <sz val="10"/>
        <rFont val="宋体"/>
        <charset val="134"/>
      </rPr>
      <t>数</t>
    </r>
  </si>
  <si>
    <t>一般公共预算收入</t>
  </si>
  <si>
    <t>上级补助收入</t>
  </si>
  <si>
    <t>补助下级支出</t>
  </si>
  <si>
    <t xml:space="preserve">    灾害防治及应急管理共同财政事权转移支付支出  </t>
  </si>
  <si>
    <t>上解上级支出</t>
  </si>
  <si>
    <r>
      <rPr>
        <sz val="10"/>
        <rFont val="Times New Roman"/>
        <charset val="134"/>
      </rPr>
      <t xml:space="preserve">  </t>
    </r>
    <r>
      <rPr>
        <sz val="10"/>
        <rFont val="宋体"/>
        <charset val="134"/>
      </rPr>
      <t>体制上解收入</t>
    </r>
  </si>
  <si>
    <r>
      <rPr>
        <sz val="10"/>
        <rFont val="Times New Roman"/>
        <charset val="134"/>
      </rPr>
      <t xml:space="preserve">  </t>
    </r>
    <r>
      <rPr>
        <sz val="10"/>
        <rFont val="宋体"/>
        <charset val="134"/>
      </rPr>
      <t>专项上解收入</t>
    </r>
  </si>
  <si>
    <t>上年结余</t>
  </si>
  <si>
    <t>调出资金</t>
  </si>
  <si>
    <t>债务收入</t>
  </si>
  <si>
    <t>债务还本支出</t>
  </si>
  <si>
    <t>债务转贷收入</t>
  </si>
  <si>
    <t>债务转贷支出</t>
  </si>
  <si>
    <t>动用预算稳定调节基金</t>
  </si>
  <si>
    <t>安排预算稳定调节基金</t>
  </si>
  <si>
    <t>年终结余</t>
  </si>
  <si>
    <t>净结余</t>
  </si>
  <si>
    <r>
      <rPr>
        <b/>
        <sz val="16"/>
        <rFont val="Times New Roman"/>
        <charset val="134"/>
      </rPr>
      <t>2020</t>
    </r>
    <r>
      <rPr>
        <b/>
        <sz val="16"/>
        <rFont val="宋体"/>
        <charset val="134"/>
      </rPr>
      <t>年攀枝花市市本级一般公共预算经济分类科目支出决算表</t>
    </r>
  </si>
  <si>
    <t>科   目</t>
  </si>
  <si>
    <r>
      <rPr>
        <b/>
        <sz val="12"/>
        <rFont val="宋体"/>
        <charset val="134"/>
      </rPr>
      <t>决</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数</t>
    </r>
  </si>
  <si>
    <r>
      <rPr>
        <sz val="11"/>
        <rFont val="Times New Roman"/>
        <charset val="134"/>
      </rPr>
      <t xml:space="preserve">  </t>
    </r>
    <r>
      <rPr>
        <sz val="11"/>
        <rFont val="宋体"/>
        <charset val="134"/>
      </rPr>
      <t>工资奖金津补贴</t>
    </r>
  </si>
  <si>
    <r>
      <rPr>
        <sz val="11"/>
        <rFont val="Times New Roman"/>
        <charset val="134"/>
      </rPr>
      <t xml:space="preserve">  </t>
    </r>
    <r>
      <rPr>
        <sz val="11"/>
        <rFont val="宋体"/>
        <charset val="134"/>
      </rPr>
      <t>社会保障缴费</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</si>
  <si>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</si>
  <si>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其他工资福利支出</t>
    </r>
  </si>
  <si>
    <r>
      <rPr>
        <b/>
        <sz val="11"/>
        <rFont val="宋体"/>
        <charset val="134"/>
      </rPr>
      <t>机关商品和服务支出</t>
    </r>
  </si>
  <si>
    <r>
      <rPr>
        <sz val="11"/>
        <rFont val="Times New Roman"/>
        <charset val="134"/>
      </rPr>
      <t xml:space="preserve">  </t>
    </r>
    <r>
      <rPr>
        <sz val="11"/>
        <rFont val="宋体"/>
        <charset val="134"/>
      </rPr>
      <t>办公经费</t>
    </r>
  </si>
  <si>
    <r>
      <rPr>
        <sz val="11"/>
        <rFont val="Times New Roman"/>
        <charset val="134"/>
      </rPr>
      <t xml:space="preserve">  </t>
    </r>
    <r>
      <rPr>
        <sz val="11"/>
        <rFont val="宋体"/>
        <charset val="134"/>
      </rPr>
      <t>会议费</t>
    </r>
  </si>
  <si>
    <r>
      <rPr>
        <sz val="11"/>
        <rFont val="Times New Roman"/>
        <charset val="134"/>
      </rPr>
      <t xml:space="preserve">  </t>
    </r>
    <r>
      <rPr>
        <sz val="11"/>
        <rFont val="宋体"/>
        <charset val="134"/>
      </rPr>
      <t>培训费</t>
    </r>
  </si>
  <si>
    <r>
      <rPr>
        <sz val="11"/>
        <rFont val="Times New Roman"/>
        <charset val="134"/>
      </rPr>
      <t xml:space="preserve">  </t>
    </r>
    <r>
      <rPr>
        <sz val="11"/>
        <rFont val="宋体"/>
        <charset val="134"/>
      </rPr>
      <t>专用材料购置费</t>
    </r>
  </si>
  <si>
    <r>
      <rPr>
        <sz val="11"/>
        <rFont val="Times New Roman"/>
        <charset val="134"/>
      </rPr>
      <t xml:space="preserve">  </t>
    </r>
    <r>
      <rPr>
        <sz val="11"/>
        <rFont val="宋体"/>
        <charset val="134"/>
      </rPr>
      <t>委托业务费</t>
    </r>
  </si>
  <si>
    <r>
      <rPr>
        <sz val="11"/>
        <rFont val="Times New Roman"/>
        <charset val="134"/>
      </rPr>
      <t xml:space="preserve">  </t>
    </r>
    <r>
      <rPr>
        <sz val="11"/>
        <rFont val="宋体"/>
        <charset val="134"/>
      </rPr>
      <t>公务接待费</t>
    </r>
  </si>
  <si>
    <r>
      <rPr>
        <sz val="11"/>
        <rFont val="Times New Roman"/>
        <charset val="134"/>
      </rPr>
      <t xml:space="preserve">  </t>
    </r>
    <r>
      <rPr>
        <sz val="11"/>
        <rFont val="宋体"/>
        <charset val="134"/>
      </rPr>
      <t>因公出国</t>
    </r>
    <r>
      <rPr>
        <sz val="11"/>
        <rFont val="Times New Roman"/>
        <charset val="134"/>
      </rPr>
      <t>(</t>
    </r>
    <r>
      <rPr>
        <sz val="11"/>
        <rFont val="宋体"/>
        <charset val="134"/>
      </rPr>
      <t>境</t>
    </r>
    <r>
      <rPr>
        <sz val="11"/>
        <rFont val="Times New Roman"/>
        <charset val="134"/>
      </rPr>
      <t>)</t>
    </r>
    <r>
      <rPr>
        <sz val="11"/>
        <rFont val="宋体"/>
        <charset val="134"/>
      </rPr>
      <t>费用</t>
    </r>
  </si>
  <si>
    <r>
      <rPr>
        <sz val="11"/>
        <rFont val="Times New Roman"/>
        <charset val="134"/>
      </rPr>
      <t xml:space="preserve">  </t>
    </r>
    <r>
      <rPr>
        <sz val="11"/>
        <rFont val="宋体"/>
        <charset val="134"/>
      </rPr>
      <t>公务用车运行维护费</t>
    </r>
  </si>
  <si>
    <r>
      <rPr>
        <sz val="11"/>
        <rFont val="Times New Roman"/>
        <charset val="134"/>
      </rPr>
      <t xml:space="preserve">  </t>
    </r>
    <r>
      <rPr>
        <sz val="11"/>
        <rFont val="宋体"/>
        <charset val="134"/>
      </rPr>
      <t>维修</t>
    </r>
    <r>
      <rPr>
        <sz val="11"/>
        <rFont val="Times New Roman"/>
        <charset val="134"/>
      </rPr>
      <t>(</t>
    </r>
    <r>
      <rPr>
        <sz val="11"/>
        <rFont val="宋体"/>
        <charset val="134"/>
      </rPr>
      <t>护</t>
    </r>
    <r>
      <rPr>
        <sz val="11"/>
        <rFont val="Times New Roman"/>
        <charset val="134"/>
      </rPr>
      <t>)</t>
    </r>
    <r>
      <rPr>
        <sz val="11"/>
        <rFont val="宋体"/>
        <charset val="134"/>
      </rPr>
      <t>费</t>
    </r>
  </si>
  <si>
    <r>
      <rPr>
        <sz val="11"/>
        <rFont val="Times New Roman"/>
        <charset val="134"/>
      </rPr>
      <t xml:space="preserve">  </t>
    </r>
    <r>
      <rPr>
        <sz val="11"/>
        <rFont val="宋体"/>
        <charset val="134"/>
      </rPr>
      <t>其他商品和服务支出</t>
    </r>
  </si>
  <si>
    <r>
      <rPr>
        <b/>
        <sz val="11"/>
        <rFont val="宋体"/>
        <charset val="134"/>
      </rPr>
      <t>机关资本性支出</t>
    </r>
    <r>
      <rPr>
        <b/>
        <sz val="11"/>
        <rFont val="Times New Roman"/>
        <charset val="134"/>
      </rPr>
      <t>(</t>
    </r>
    <r>
      <rPr>
        <b/>
        <sz val="11"/>
        <rFont val="宋体"/>
        <charset val="134"/>
      </rPr>
      <t>一</t>
    </r>
    <r>
      <rPr>
        <b/>
        <sz val="11"/>
        <rFont val="Times New Roman"/>
        <charset val="134"/>
      </rPr>
      <t>)</t>
    </r>
  </si>
  <si>
    <r>
      <rPr>
        <sz val="11"/>
        <rFont val="Times New Roman"/>
        <charset val="134"/>
      </rPr>
      <t xml:space="preserve">  </t>
    </r>
    <r>
      <rPr>
        <sz val="11"/>
        <rFont val="宋体"/>
        <charset val="134"/>
      </rPr>
      <t>房屋建筑物购建</t>
    </r>
  </si>
  <si>
    <r>
      <rPr>
        <sz val="11"/>
        <rFont val="Times New Roman"/>
        <charset val="134"/>
      </rPr>
      <t xml:space="preserve">  </t>
    </r>
    <r>
      <rPr>
        <sz val="11"/>
        <rFont val="宋体"/>
        <charset val="134"/>
      </rPr>
      <t>基础设施建设</t>
    </r>
  </si>
  <si>
    <r>
      <rPr>
        <sz val="11"/>
        <rFont val="Times New Roman"/>
        <charset val="134"/>
      </rPr>
      <t xml:space="preserve">  </t>
    </r>
    <r>
      <rPr>
        <sz val="11"/>
        <rFont val="宋体"/>
        <charset val="134"/>
      </rPr>
      <t>公务用车购置</t>
    </r>
  </si>
  <si>
    <r>
      <rPr>
        <sz val="11"/>
        <rFont val="Times New Roman"/>
        <charset val="134"/>
      </rPr>
      <t xml:space="preserve">  </t>
    </r>
    <r>
      <rPr>
        <sz val="11"/>
        <rFont val="宋体"/>
        <charset val="134"/>
      </rPr>
      <t>土地征迁补偿和安置支出</t>
    </r>
  </si>
  <si>
    <r>
      <rPr>
        <sz val="11"/>
        <rFont val="Times New Roman"/>
        <charset val="134"/>
      </rPr>
      <t xml:space="preserve">  </t>
    </r>
    <r>
      <rPr>
        <sz val="11"/>
        <rFont val="宋体"/>
        <charset val="134"/>
      </rPr>
      <t>设备购置</t>
    </r>
  </si>
  <si>
    <r>
      <rPr>
        <sz val="11"/>
        <rFont val="Times New Roman"/>
        <charset val="134"/>
      </rPr>
      <t xml:space="preserve">  </t>
    </r>
    <r>
      <rPr>
        <sz val="11"/>
        <rFont val="宋体"/>
        <charset val="134"/>
      </rPr>
      <t>大型修缮</t>
    </r>
  </si>
  <si>
    <r>
      <rPr>
        <sz val="11"/>
        <rFont val="Times New Roman"/>
        <charset val="134"/>
      </rPr>
      <t xml:space="preserve">  </t>
    </r>
    <r>
      <rPr>
        <sz val="11"/>
        <rFont val="宋体"/>
        <charset val="134"/>
      </rPr>
      <t>其他资本性支出</t>
    </r>
  </si>
  <si>
    <r>
      <rPr>
        <b/>
        <sz val="11"/>
        <rFont val="宋体"/>
        <charset val="134"/>
      </rPr>
      <t>机关资本性支出</t>
    </r>
    <r>
      <rPr>
        <b/>
        <sz val="11"/>
        <rFont val="Times New Roman"/>
        <charset val="134"/>
      </rPr>
      <t>(</t>
    </r>
    <r>
      <rPr>
        <b/>
        <sz val="11"/>
        <rFont val="宋体"/>
        <charset val="134"/>
      </rPr>
      <t>二</t>
    </r>
    <r>
      <rPr>
        <b/>
        <sz val="11"/>
        <rFont val="Times New Roman"/>
        <charset val="134"/>
      </rPr>
      <t>)</t>
    </r>
  </si>
  <si>
    <r>
      <rPr>
        <b/>
        <sz val="11"/>
        <rFont val="宋体"/>
        <charset val="134"/>
      </rPr>
      <t>对事业单位经常性补助</t>
    </r>
  </si>
  <si>
    <r>
      <rPr>
        <sz val="11"/>
        <rFont val="Times New Roman"/>
        <charset val="134"/>
      </rPr>
      <t xml:space="preserve">  </t>
    </r>
    <r>
      <rPr>
        <sz val="11"/>
        <rFont val="宋体"/>
        <charset val="134"/>
      </rPr>
      <t>工资福利支出</t>
    </r>
  </si>
  <si>
    <r>
      <rPr>
        <sz val="11"/>
        <rFont val="Times New Roman"/>
        <charset val="134"/>
      </rPr>
      <t xml:space="preserve">  </t>
    </r>
    <r>
      <rPr>
        <sz val="11"/>
        <rFont val="宋体"/>
        <charset val="134"/>
      </rPr>
      <t>商品和服务支出</t>
    </r>
  </si>
  <si>
    <r>
      <rPr>
        <sz val="11"/>
        <rFont val="Times New Roman"/>
        <charset val="134"/>
      </rPr>
      <t xml:space="preserve">  </t>
    </r>
    <r>
      <rPr>
        <sz val="11"/>
        <rFont val="宋体"/>
        <charset val="134"/>
      </rPr>
      <t>其他对事业单位补助</t>
    </r>
  </si>
  <si>
    <r>
      <rPr>
        <b/>
        <sz val="11"/>
        <rFont val="宋体"/>
        <charset val="134"/>
      </rPr>
      <t>对事业单位资本性补助</t>
    </r>
  </si>
  <si>
    <r>
      <rPr>
        <sz val="11"/>
        <rFont val="Times New Roman"/>
        <charset val="134"/>
      </rPr>
      <t xml:space="preserve">  </t>
    </r>
    <r>
      <rPr>
        <sz val="11"/>
        <rFont val="宋体"/>
        <charset val="134"/>
      </rPr>
      <t>资本性支出</t>
    </r>
    <r>
      <rPr>
        <sz val="11"/>
        <rFont val="Times New Roman"/>
        <charset val="134"/>
      </rPr>
      <t>(</t>
    </r>
    <r>
      <rPr>
        <sz val="11"/>
        <rFont val="宋体"/>
        <charset val="134"/>
      </rPr>
      <t>一</t>
    </r>
    <r>
      <rPr>
        <sz val="11"/>
        <rFont val="Times New Roman"/>
        <charset val="134"/>
      </rPr>
      <t>)</t>
    </r>
  </si>
  <si>
    <r>
      <rPr>
        <sz val="11"/>
        <rFont val="Times New Roman"/>
        <charset val="134"/>
      </rPr>
      <t xml:space="preserve">  </t>
    </r>
    <r>
      <rPr>
        <sz val="11"/>
        <rFont val="宋体"/>
        <charset val="134"/>
      </rPr>
      <t>资本性支出</t>
    </r>
    <r>
      <rPr>
        <sz val="11"/>
        <rFont val="Times New Roman"/>
        <charset val="134"/>
      </rPr>
      <t>(</t>
    </r>
    <r>
      <rPr>
        <sz val="11"/>
        <rFont val="宋体"/>
        <charset val="134"/>
      </rPr>
      <t>二</t>
    </r>
    <r>
      <rPr>
        <sz val="11"/>
        <rFont val="Times New Roman"/>
        <charset val="134"/>
      </rPr>
      <t>)</t>
    </r>
  </si>
  <si>
    <r>
      <rPr>
        <b/>
        <sz val="11"/>
        <rFont val="宋体"/>
        <charset val="134"/>
      </rPr>
      <t>对企业补助</t>
    </r>
  </si>
  <si>
    <r>
      <rPr>
        <sz val="11"/>
        <rFont val="Times New Roman"/>
        <charset val="134"/>
      </rPr>
      <t xml:space="preserve">  </t>
    </r>
    <r>
      <rPr>
        <sz val="11"/>
        <rFont val="宋体"/>
        <charset val="134"/>
      </rPr>
      <t>费用补贴</t>
    </r>
  </si>
  <si>
    <r>
      <rPr>
        <sz val="11"/>
        <rFont val="Times New Roman"/>
        <charset val="134"/>
      </rPr>
      <t xml:space="preserve">  </t>
    </r>
    <r>
      <rPr>
        <sz val="11"/>
        <rFont val="宋体"/>
        <charset val="134"/>
      </rPr>
      <t>利息补贴</t>
    </r>
  </si>
  <si>
    <r>
      <rPr>
        <sz val="11"/>
        <rFont val="Times New Roman"/>
        <charset val="134"/>
      </rPr>
      <t xml:space="preserve">  </t>
    </r>
    <r>
      <rPr>
        <sz val="11"/>
        <rFont val="宋体"/>
        <charset val="134"/>
      </rPr>
      <t>其他对企业补助</t>
    </r>
  </si>
  <si>
    <r>
      <rPr>
        <b/>
        <sz val="11"/>
        <rFont val="宋体"/>
        <charset val="134"/>
      </rPr>
      <t>对企业资本性支出</t>
    </r>
  </si>
  <si>
    <r>
      <rPr>
        <sz val="11"/>
        <rFont val="Times New Roman"/>
        <charset val="134"/>
      </rPr>
      <t xml:space="preserve">  </t>
    </r>
    <r>
      <rPr>
        <sz val="11"/>
        <rFont val="宋体"/>
        <charset val="134"/>
      </rPr>
      <t>对企业资本性支出</t>
    </r>
    <r>
      <rPr>
        <sz val="11"/>
        <rFont val="Times New Roman"/>
        <charset val="134"/>
      </rPr>
      <t>(</t>
    </r>
    <r>
      <rPr>
        <sz val="11"/>
        <rFont val="宋体"/>
        <charset val="134"/>
      </rPr>
      <t>一</t>
    </r>
    <r>
      <rPr>
        <sz val="11"/>
        <rFont val="Times New Roman"/>
        <charset val="134"/>
      </rPr>
      <t>)</t>
    </r>
  </si>
  <si>
    <r>
      <rPr>
        <sz val="11"/>
        <rFont val="Times New Roman"/>
        <charset val="134"/>
      </rPr>
      <t xml:space="preserve">  </t>
    </r>
    <r>
      <rPr>
        <sz val="11"/>
        <rFont val="宋体"/>
        <charset val="134"/>
      </rPr>
      <t>对企业资本性支出</t>
    </r>
    <r>
      <rPr>
        <sz val="11"/>
        <rFont val="Times New Roman"/>
        <charset val="134"/>
      </rPr>
      <t>(</t>
    </r>
    <r>
      <rPr>
        <sz val="11"/>
        <rFont val="宋体"/>
        <charset val="134"/>
      </rPr>
      <t>二</t>
    </r>
    <r>
      <rPr>
        <sz val="11"/>
        <rFont val="Times New Roman"/>
        <charset val="134"/>
      </rPr>
      <t>)</t>
    </r>
  </si>
  <si>
    <r>
      <rPr>
        <b/>
        <sz val="11"/>
        <rFont val="宋体"/>
        <charset val="134"/>
      </rPr>
      <t>对个人和家庭的补助</t>
    </r>
  </si>
  <si>
    <r>
      <rPr>
        <sz val="11"/>
        <rFont val="Times New Roman"/>
        <charset val="134"/>
      </rPr>
      <t xml:space="preserve">  </t>
    </r>
    <r>
      <rPr>
        <sz val="11"/>
        <rFont val="宋体"/>
        <charset val="134"/>
      </rPr>
      <t>社会福利和救助</t>
    </r>
  </si>
  <si>
    <r>
      <rPr>
        <sz val="11"/>
        <rFont val="Times New Roman"/>
        <charset val="134"/>
      </rPr>
      <t xml:space="preserve">  </t>
    </r>
    <r>
      <rPr>
        <sz val="11"/>
        <rFont val="宋体"/>
        <charset val="134"/>
      </rPr>
      <t>助学金</t>
    </r>
  </si>
  <si>
    <r>
      <rPr>
        <sz val="11"/>
        <rFont val="Times New Roman"/>
        <charset val="134"/>
      </rPr>
      <t xml:space="preserve">  </t>
    </r>
    <r>
      <rPr>
        <sz val="11"/>
        <rFont val="宋体"/>
        <charset val="134"/>
      </rPr>
      <t>个人农业生产补贴</t>
    </r>
  </si>
  <si>
    <r>
      <rPr>
        <sz val="11"/>
        <rFont val="Times New Roman"/>
        <charset val="134"/>
      </rPr>
      <t xml:space="preserve">  </t>
    </r>
    <r>
      <rPr>
        <sz val="11"/>
        <rFont val="宋体"/>
        <charset val="134"/>
      </rPr>
      <t>离退休费</t>
    </r>
  </si>
  <si>
    <r>
      <rPr>
        <sz val="11"/>
        <rFont val="Times New Roman"/>
        <charset val="134"/>
      </rPr>
      <t xml:space="preserve">  </t>
    </r>
    <r>
      <rPr>
        <sz val="11"/>
        <rFont val="宋体"/>
        <charset val="134"/>
      </rPr>
      <t>其他对个人和家庭补助</t>
    </r>
  </si>
  <si>
    <r>
      <rPr>
        <b/>
        <sz val="11"/>
        <rFont val="宋体"/>
        <charset val="134"/>
      </rPr>
      <t>对社会保障基金补助</t>
    </r>
  </si>
  <si>
    <r>
      <rPr>
        <sz val="11"/>
        <rFont val="Times New Roman"/>
        <charset val="134"/>
      </rPr>
      <t xml:space="preserve">  </t>
    </r>
    <r>
      <rPr>
        <sz val="11"/>
        <rFont val="宋体"/>
        <charset val="134"/>
      </rPr>
      <t>对社会保险基金补助</t>
    </r>
  </si>
  <si>
    <r>
      <rPr>
        <sz val="11"/>
        <rFont val="Times New Roman"/>
        <charset val="134"/>
      </rPr>
      <t xml:space="preserve">  </t>
    </r>
    <r>
      <rPr>
        <sz val="11"/>
        <rFont val="宋体"/>
        <charset val="134"/>
      </rPr>
      <t>补充全国社会保障基金</t>
    </r>
  </si>
  <si>
    <r>
      <rPr>
        <b/>
        <sz val="11"/>
        <rFont val="宋体"/>
        <charset val="134"/>
      </rPr>
      <t>债务利息及费用支出</t>
    </r>
  </si>
  <si>
    <r>
      <rPr>
        <sz val="11"/>
        <rFont val="Times New Roman"/>
        <charset val="134"/>
      </rPr>
      <t xml:space="preserve">  </t>
    </r>
    <r>
      <rPr>
        <sz val="11"/>
        <rFont val="宋体"/>
        <charset val="134"/>
      </rPr>
      <t>国内债务付息</t>
    </r>
  </si>
  <si>
    <r>
      <rPr>
        <sz val="11"/>
        <rFont val="Times New Roman"/>
        <charset val="134"/>
      </rPr>
      <t xml:space="preserve">  </t>
    </r>
    <r>
      <rPr>
        <sz val="11"/>
        <rFont val="宋体"/>
        <charset val="134"/>
      </rPr>
      <t>国外债务付息</t>
    </r>
  </si>
  <si>
    <r>
      <rPr>
        <sz val="11"/>
        <rFont val="Times New Roman"/>
        <charset val="134"/>
      </rPr>
      <t xml:space="preserve">  </t>
    </r>
    <r>
      <rPr>
        <sz val="11"/>
        <rFont val="宋体"/>
        <charset val="134"/>
      </rPr>
      <t>国内债务发行费用</t>
    </r>
  </si>
  <si>
    <r>
      <rPr>
        <sz val="11"/>
        <rFont val="Times New Roman"/>
        <charset val="134"/>
      </rPr>
      <t xml:space="preserve">  </t>
    </r>
    <r>
      <rPr>
        <sz val="11"/>
        <rFont val="宋体"/>
        <charset val="134"/>
      </rPr>
      <t>国外债务发行费用</t>
    </r>
  </si>
  <si>
    <r>
      <rPr>
        <b/>
        <sz val="11"/>
        <rFont val="宋体"/>
        <charset val="134"/>
      </rPr>
      <t>其他支出</t>
    </r>
  </si>
  <si>
    <r>
      <rPr>
        <sz val="11"/>
        <rFont val="Times New Roman"/>
        <charset val="134"/>
      </rPr>
      <t xml:space="preserve">  </t>
    </r>
    <r>
      <rPr>
        <sz val="11"/>
        <rFont val="宋体"/>
        <charset val="134"/>
      </rPr>
      <t>赠与</t>
    </r>
  </si>
  <si>
    <r>
      <rPr>
        <sz val="11"/>
        <rFont val="Times New Roman"/>
        <charset val="134"/>
      </rPr>
      <t xml:space="preserve">  </t>
    </r>
    <r>
      <rPr>
        <sz val="11"/>
        <rFont val="宋体"/>
        <charset val="134"/>
      </rPr>
      <t>国家赔偿费用支出</t>
    </r>
  </si>
  <si>
    <r>
      <rPr>
        <sz val="11"/>
        <rFont val="Times New Roman"/>
        <charset val="134"/>
      </rPr>
      <t xml:space="preserve">  </t>
    </r>
    <r>
      <rPr>
        <sz val="11"/>
        <rFont val="宋体"/>
        <charset val="134"/>
      </rPr>
      <t>对民间非营利组织和群众性自治组织补贴</t>
    </r>
  </si>
  <si>
    <r>
      <rPr>
        <sz val="11"/>
        <rFont val="Times New Roman"/>
        <charset val="134"/>
      </rPr>
      <t xml:space="preserve">  </t>
    </r>
    <r>
      <rPr>
        <sz val="11"/>
        <rFont val="宋体"/>
        <charset val="134"/>
      </rPr>
      <t>其他支出</t>
    </r>
  </si>
  <si>
    <r>
      <rPr>
        <b/>
        <sz val="11"/>
        <rFont val="宋体"/>
        <charset val="134"/>
      </rPr>
      <t>一般公共预算支出</t>
    </r>
  </si>
  <si>
    <r>
      <rPr>
        <b/>
        <sz val="16"/>
        <rFont val="Times New Roman"/>
        <charset val="134"/>
      </rPr>
      <t>2020</t>
    </r>
    <r>
      <rPr>
        <b/>
        <sz val="16"/>
        <rFont val="宋体"/>
        <charset val="134"/>
      </rPr>
      <t>年攀枝花市市本级一般公共预算经济分类科目（基本）支出决算表</t>
    </r>
  </si>
  <si>
    <r>
      <rPr>
        <b/>
        <sz val="12"/>
        <rFont val="宋体"/>
        <charset val="134"/>
      </rPr>
      <t>科</t>
    </r>
    <r>
      <rPr>
        <b/>
        <sz val="12"/>
        <rFont val="Times New Roman"/>
        <charset val="134"/>
      </rPr>
      <t xml:space="preserve">  </t>
    </r>
    <r>
      <rPr>
        <b/>
        <sz val="12"/>
        <rFont val="宋体"/>
        <charset val="134"/>
      </rPr>
      <t>目</t>
    </r>
  </si>
  <si>
    <r>
      <rPr>
        <b/>
        <sz val="16"/>
        <color theme="1"/>
        <rFont val="Times New Roman"/>
        <charset val="134"/>
      </rPr>
      <t>2020</t>
    </r>
    <r>
      <rPr>
        <b/>
        <sz val="16"/>
        <color theme="1"/>
        <rFont val="宋体"/>
        <charset val="134"/>
      </rPr>
      <t>年省对市税返和转移支付补助决算表</t>
    </r>
  </si>
  <si>
    <r>
      <rPr>
        <sz val="11"/>
        <color theme="1"/>
        <rFont val="Times New Roman"/>
        <charset val="134"/>
      </rPr>
      <t xml:space="preserve">         </t>
    </r>
    <r>
      <rPr>
        <sz val="11"/>
        <color theme="1"/>
        <rFont val="宋体"/>
        <charset val="134"/>
      </rPr>
      <t>单位：万元</t>
    </r>
  </si>
  <si>
    <r>
      <rPr>
        <b/>
        <sz val="12"/>
        <color theme="1"/>
        <rFont val="宋体"/>
        <charset val="134"/>
      </rPr>
      <t>决算数</t>
    </r>
  </si>
  <si>
    <r>
      <rPr>
        <b/>
        <sz val="12"/>
        <rFont val="宋体"/>
        <charset val="134"/>
      </rPr>
      <t>上级补助收入</t>
    </r>
  </si>
  <si>
    <r>
      <rPr>
        <b/>
        <sz val="12"/>
        <rFont val="Times New Roman"/>
        <charset val="134"/>
      </rPr>
      <t xml:space="preserve">  </t>
    </r>
    <r>
      <rPr>
        <b/>
        <sz val="12"/>
        <rFont val="宋体"/>
        <charset val="134"/>
      </rPr>
      <t>返还性收入</t>
    </r>
  </si>
  <si>
    <r>
      <rPr>
        <sz val="12"/>
        <rFont val="Times New Roman"/>
        <charset val="134"/>
      </rPr>
      <t xml:space="preserve">    </t>
    </r>
    <r>
      <rPr>
        <sz val="12"/>
        <rFont val="宋体"/>
        <charset val="134"/>
      </rPr>
      <t>所得税基数返还收入</t>
    </r>
  </si>
  <si>
    <r>
      <rPr>
        <sz val="12"/>
        <rFont val="Times New Roman"/>
        <charset val="134"/>
      </rPr>
      <t xml:space="preserve">    </t>
    </r>
    <r>
      <rPr>
        <sz val="12"/>
        <rFont val="宋体"/>
        <charset val="134"/>
      </rPr>
      <t>成品油税费改革税收返还收入</t>
    </r>
  </si>
  <si>
    <r>
      <rPr>
        <sz val="12"/>
        <rFont val="Times New Roman"/>
        <charset val="134"/>
      </rPr>
      <t xml:space="preserve">    </t>
    </r>
    <r>
      <rPr>
        <sz val="12"/>
        <rFont val="宋体"/>
        <charset val="134"/>
      </rPr>
      <t>增值税税收返还收入</t>
    </r>
  </si>
  <si>
    <r>
      <rPr>
        <sz val="12"/>
        <rFont val="Times New Roman"/>
        <charset val="134"/>
      </rPr>
      <t xml:space="preserve">    </t>
    </r>
    <r>
      <rPr>
        <sz val="12"/>
        <rFont val="宋体"/>
        <charset val="134"/>
      </rPr>
      <t>消费税税收返还收入</t>
    </r>
  </si>
  <si>
    <r>
      <rPr>
        <sz val="12"/>
        <rFont val="Times New Roman"/>
        <charset val="134"/>
      </rPr>
      <t xml:space="preserve">    </t>
    </r>
    <r>
      <rPr>
        <sz val="12"/>
        <rFont val="宋体"/>
        <charset val="134"/>
      </rPr>
      <t>增值税</t>
    </r>
    <r>
      <rPr>
        <sz val="12"/>
        <rFont val="Times New Roman"/>
        <charset val="134"/>
      </rPr>
      <t>“</t>
    </r>
    <r>
      <rPr>
        <sz val="12"/>
        <rFont val="宋体"/>
        <charset val="134"/>
      </rPr>
      <t>五五分享</t>
    </r>
    <r>
      <rPr>
        <sz val="12"/>
        <rFont val="Times New Roman"/>
        <charset val="134"/>
      </rPr>
      <t>”</t>
    </r>
    <r>
      <rPr>
        <sz val="12"/>
        <rFont val="宋体"/>
        <charset val="134"/>
      </rPr>
      <t>税收返还收入</t>
    </r>
  </si>
  <si>
    <r>
      <rPr>
        <sz val="12"/>
        <rFont val="Times New Roman"/>
        <charset val="134"/>
      </rPr>
      <t xml:space="preserve">    </t>
    </r>
    <r>
      <rPr>
        <sz val="12"/>
        <rFont val="宋体"/>
        <charset val="134"/>
      </rPr>
      <t>其他返还性收入</t>
    </r>
  </si>
  <si>
    <r>
      <rPr>
        <b/>
        <sz val="12"/>
        <rFont val="Times New Roman"/>
        <charset val="134"/>
      </rPr>
      <t xml:space="preserve">  </t>
    </r>
    <r>
      <rPr>
        <b/>
        <sz val="12"/>
        <rFont val="宋体"/>
        <charset val="134"/>
      </rPr>
      <t>一般性转移支付收入</t>
    </r>
  </si>
  <si>
    <r>
      <t xml:space="preserve">    </t>
    </r>
    <r>
      <rPr>
        <sz val="12"/>
        <rFont val="宋体"/>
        <charset val="134"/>
      </rPr>
      <t>体制补助收入</t>
    </r>
  </si>
  <si>
    <r>
      <rPr>
        <sz val="12"/>
        <rFont val="Times New Roman"/>
        <charset val="134"/>
      </rPr>
      <t xml:space="preserve">    </t>
    </r>
    <r>
      <rPr>
        <sz val="12"/>
        <rFont val="宋体"/>
        <charset val="134"/>
      </rPr>
      <t>均衡性转移支付收入</t>
    </r>
  </si>
  <si>
    <r>
      <rPr>
        <sz val="12"/>
        <rFont val="Times New Roman"/>
        <charset val="134"/>
      </rPr>
      <t xml:space="preserve">    </t>
    </r>
    <r>
      <rPr>
        <sz val="12"/>
        <rFont val="宋体"/>
        <charset val="134"/>
      </rPr>
      <t>县级基本财力保障机制奖补资金收入</t>
    </r>
  </si>
  <si>
    <r>
      <rPr>
        <sz val="12"/>
        <rFont val="Times New Roman"/>
        <charset val="134"/>
      </rPr>
      <t xml:space="preserve">    </t>
    </r>
    <r>
      <rPr>
        <sz val="12"/>
        <rFont val="宋体"/>
        <charset val="134"/>
      </rPr>
      <t>结算补助收入</t>
    </r>
  </si>
  <si>
    <r>
      <rPr>
        <sz val="12"/>
        <rFont val="Times New Roman"/>
        <charset val="134"/>
      </rPr>
      <t xml:space="preserve">    </t>
    </r>
    <r>
      <rPr>
        <sz val="12"/>
        <rFont val="宋体"/>
        <charset val="134"/>
      </rPr>
      <t>资源枯竭型城市转移支付补助收入</t>
    </r>
  </si>
  <si>
    <r>
      <rPr>
        <sz val="12"/>
        <rFont val="Times New Roman"/>
        <charset val="134"/>
      </rPr>
      <t xml:space="preserve">    </t>
    </r>
    <r>
      <rPr>
        <sz val="12"/>
        <rFont val="宋体"/>
        <charset val="134"/>
      </rPr>
      <t>企业事业单位划转补助收入</t>
    </r>
  </si>
  <si>
    <r>
      <rPr>
        <sz val="12"/>
        <rFont val="Times New Roman"/>
        <charset val="134"/>
      </rPr>
      <t xml:space="preserve">    </t>
    </r>
    <r>
      <rPr>
        <sz val="12"/>
        <rFont val="宋体"/>
        <charset val="134"/>
      </rPr>
      <t>产粮</t>
    </r>
    <r>
      <rPr>
        <sz val="12"/>
        <rFont val="Times New Roman"/>
        <charset val="134"/>
      </rPr>
      <t>(</t>
    </r>
    <r>
      <rPr>
        <sz val="12"/>
        <rFont val="宋体"/>
        <charset val="134"/>
      </rPr>
      <t>油</t>
    </r>
    <r>
      <rPr>
        <sz val="12"/>
        <rFont val="Times New Roman"/>
        <charset val="134"/>
      </rPr>
      <t>)</t>
    </r>
    <r>
      <rPr>
        <sz val="12"/>
        <rFont val="宋体"/>
        <charset val="134"/>
      </rPr>
      <t>大县奖励资金收入</t>
    </r>
  </si>
  <si>
    <r>
      <rPr>
        <sz val="12"/>
        <rFont val="Times New Roman"/>
        <charset val="134"/>
      </rPr>
      <t xml:space="preserve">    </t>
    </r>
    <r>
      <rPr>
        <sz val="12"/>
        <rFont val="宋体"/>
        <charset val="134"/>
      </rPr>
      <t>重点生态功能区转移支付收入</t>
    </r>
  </si>
  <si>
    <r>
      <rPr>
        <sz val="12"/>
        <rFont val="Times New Roman"/>
        <charset val="134"/>
      </rPr>
      <t xml:space="preserve">    </t>
    </r>
    <r>
      <rPr>
        <sz val="12"/>
        <rFont val="宋体"/>
        <charset val="134"/>
      </rPr>
      <t>固定数额补助收入</t>
    </r>
  </si>
  <si>
    <r>
      <rPr>
        <sz val="12"/>
        <rFont val="Times New Roman"/>
        <charset val="134"/>
      </rPr>
      <t xml:space="preserve">    </t>
    </r>
    <r>
      <rPr>
        <sz val="12"/>
        <rFont val="宋体"/>
        <charset val="134"/>
      </rPr>
      <t>贫困地区转移支付收入</t>
    </r>
  </si>
  <si>
    <r>
      <t xml:space="preserve">    </t>
    </r>
    <r>
      <rPr>
        <sz val="12"/>
        <rFont val="方正书宋_GBK"/>
        <charset val="134"/>
      </rPr>
      <t>城乡居民基本养老保险补助资金</t>
    </r>
  </si>
  <si>
    <r>
      <t xml:space="preserve">    </t>
    </r>
    <r>
      <rPr>
        <sz val="12"/>
        <rFont val="方正书宋_GBK"/>
        <charset val="134"/>
      </rPr>
      <t>四川省科普专项资金</t>
    </r>
  </si>
  <si>
    <r>
      <t xml:space="preserve">    </t>
    </r>
    <r>
      <rPr>
        <sz val="12"/>
        <rFont val="方正书宋_GBK"/>
        <charset val="134"/>
      </rPr>
      <t>中央财政残疾人事业发展补助资金</t>
    </r>
  </si>
  <si>
    <r>
      <t xml:space="preserve">    </t>
    </r>
    <r>
      <rPr>
        <sz val="12"/>
        <rFont val="方正书宋_GBK"/>
        <charset val="134"/>
      </rPr>
      <t>中央财政军转干部第三批补助经费</t>
    </r>
  </si>
  <si>
    <t xml:space="preserve">    保障性安居工程资金</t>
  </si>
  <si>
    <r>
      <t xml:space="preserve">    </t>
    </r>
    <r>
      <rPr>
        <sz val="12"/>
        <rFont val="方正书宋_GBK"/>
        <charset val="134"/>
      </rPr>
      <t>财政部下达</t>
    </r>
    <r>
      <rPr>
        <sz val="12"/>
        <rFont val="Times New Roman"/>
        <charset val="134"/>
      </rPr>
      <t>2020</t>
    </r>
    <r>
      <rPr>
        <sz val="12"/>
        <rFont val="方正书宋_GBK"/>
        <charset val="134"/>
      </rPr>
      <t>年军队转业干部补助经费</t>
    </r>
  </si>
  <si>
    <r>
      <t xml:space="preserve">    </t>
    </r>
    <r>
      <rPr>
        <sz val="12"/>
        <rFont val="方正书宋_GBK"/>
        <charset val="134"/>
      </rPr>
      <t>财政部下达</t>
    </r>
    <r>
      <rPr>
        <sz val="12"/>
        <rFont val="Times New Roman"/>
        <charset val="134"/>
      </rPr>
      <t>2020</t>
    </r>
    <r>
      <rPr>
        <sz val="12"/>
        <rFont val="方正书宋_GBK"/>
        <charset val="134"/>
      </rPr>
      <t>年优抚对象补助经费</t>
    </r>
  </si>
  <si>
    <t xml:space="preserve">    财政金融互动专项转移支付资金</t>
  </si>
  <si>
    <t xml:space="preserve">    残疾人事业发展补助</t>
  </si>
  <si>
    <t xml:space="preserve">    残疾人事业发展补助资金</t>
  </si>
  <si>
    <t xml:space="preserve">    车辆购置税收入补助地方资金</t>
  </si>
  <si>
    <t xml:space="preserve">    城市公交车成品油价格补助</t>
  </si>
  <si>
    <t xml:space="preserve">    城乡居民基本养老保险财政补助经费</t>
  </si>
  <si>
    <t xml:space="preserve">    城乡居民基本养老保险财政补助资金</t>
  </si>
  <si>
    <t xml:space="preserve">    城乡居民医保财政补助资金</t>
  </si>
  <si>
    <t xml:space="preserve">    城乡医疗救助财政补助资金</t>
  </si>
  <si>
    <t xml:space="preserve">    城乡义务教育</t>
  </si>
  <si>
    <t xml:space="preserve">    城乡义务教育补助经费转移支付结转</t>
  </si>
  <si>
    <t xml:space="preserve">    城乡义务教育补助转移支付</t>
  </si>
  <si>
    <t xml:space="preserve">    城镇保障性安居工程资金</t>
  </si>
  <si>
    <t xml:space="preserve">    成品油价格和税费改革转移支付</t>
  </si>
  <si>
    <t xml:space="preserve">    大中型水库移民库区基金</t>
  </si>
  <si>
    <t xml:space="preserve">    稻谷目标价格补贴资金</t>
  </si>
  <si>
    <t xml:space="preserve">    扶持民办教育发展专项资金转移支付</t>
  </si>
  <si>
    <t xml:space="preserve">    扶持青少年校园足球发展专项资金转移支付</t>
  </si>
  <si>
    <t xml:space="preserve">    干部保健补助</t>
  </si>
  <si>
    <t xml:space="preserve">    高校共建与发展专项资金</t>
  </si>
  <si>
    <t xml:space="preserve">    高校共建与发展专项资金（中央支持地方高校发展资金）</t>
  </si>
  <si>
    <t xml:space="preserve">    高校共建与发展专项资金转移支付</t>
  </si>
  <si>
    <t xml:space="preserve">    公共卫生服务补助资金</t>
  </si>
  <si>
    <t xml:space="preserve">    公共文化服务体系建设专项资金</t>
  </si>
  <si>
    <t xml:space="preserve">    基本公共卫生服务中央补助</t>
  </si>
  <si>
    <t xml:space="preserve">    基本药物制度补助资金</t>
  </si>
  <si>
    <t xml:space="preserve">    基层医疗卫生机构实施国家基本药物制度综合补助</t>
  </si>
  <si>
    <t xml:space="preserve">    计划生育服务补助资金</t>
  </si>
  <si>
    <t xml:space="preserve">    计划生育服务四项政策补助资金</t>
  </si>
  <si>
    <t xml:space="preserve">    计划生育四项制度中央补助</t>
  </si>
  <si>
    <r>
      <t xml:space="preserve">    </t>
    </r>
    <r>
      <rPr>
        <sz val="12"/>
        <rFont val="方正书宋_GBK"/>
        <charset val="134"/>
      </rPr>
      <t>节能减排补助资金</t>
    </r>
  </si>
  <si>
    <t xml:space="preserve">    就业创业补助资金</t>
  </si>
  <si>
    <t xml:space="preserve">    军队转业干部补助</t>
  </si>
  <si>
    <t xml:space="preserve">    军队转业干部补助经费</t>
  </si>
  <si>
    <t xml:space="preserve">    困难群众救助补助</t>
  </si>
  <si>
    <t xml:space="preserve">    困难退役军人关爱帮扶基金奖补资金</t>
  </si>
  <si>
    <t xml:space="preserve">    林业草原改革发展专项资金</t>
  </si>
  <si>
    <t xml:space="preserve">    林业草原生态保护恢复专项资金</t>
  </si>
  <si>
    <t xml:space="preserve">    林业改革发展资金</t>
  </si>
  <si>
    <t xml:space="preserve">    林业生态保护恢复资金</t>
  </si>
  <si>
    <t xml:space="preserve">    民政事业补助</t>
  </si>
  <si>
    <t xml:space="preserve">    农村危房改造补助资金</t>
  </si>
  <si>
    <t xml:space="preserve">    农村义务教育薄弱学校改造</t>
  </si>
  <si>
    <t xml:space="preserve">    农业生产和水利救灾资金</t>
  </si>
  <si>
    <t xml:space="preserve">    农业综合开发补助资金</t>
  </si>
  <si>
    <t xml:space="preserve">    普通高中教育发展专项资金转移支付</t>
  </si>
  <si>
    <t xml:space="preserve">    社会救助救济补助</t>
  </si>
  <si>
    <t xml:space="preserve">    社会救助救济补助资金</t>
  </si>
  <si>
    <t xml:space="preserve">    深度贫困县大学生免费定向培养经费</t>
  </si>
  <si>
    <t xml:space="preserve">    深度贫困县人才振兴工程</t>
  </si>
  <si>
    <t xml:space="preserve">    省级财政农田建设共同财政事权转移支付资金</t>
  </si>
  <si>
    <t xml:space="preserve">    省级财政农业公共安全与资源保护利用工程共同财政事权</t>
  </si>
  <si>
    <t xml:space="preserve">    省级财政现代农业发展工程共同财政事权转移支付资金</t>
  </si>
  <si>
    <t xml:space="preserve">    省级财政政策性保险保费奖补资金</t>
  </si>
  <si>
    <t xml:space="preserve">    省级农业改革创新科技示范奖补资金</t>
  </si>
  <si>
    <t xml:space="preserve">    省级水利发展资金</t>
  </si>
  <si>
    <t xml:space="preserve">    实施国家基本药物制度补助资金</t>
  </si>
  <si>
    <t xml:space="preserve">    四川省乡村振兴转移支付资金</t>
  </si>
  <si>
    <t xml:space="preserve">    特殊教育发展专项资金转移支付</t>
  </si>
  <si>
    <t xml:space="preserve">    退役安置补助</t>
  </si>
  <si>
    <t xml:space="preserve">    退役士兵基本养老保险接续省级财政补助资金</t>
  </si>
  <si>
    <t xml:space="preserve">    现代职业教育质量提升计划</t>
  </si>
  <si>
    <t xml:space="preserve">    现代职业教育质量提升计划转移支付</t>
  </si>
  <si>
    <t xml:space="preserve">    新村建设资金</t>
  </si>
  <si>
    <t xml:space="preserve">    学前教育发展专项资金转移支付</t>
  </si>
  <si>
    <t xml:space="preserve">    学生资助体系资金转移支付</t>
  </si>
  <si>
    <t xml:space="preserve">    学生资助专项资金</t>
  </si>
  <si>
    <t xml:space="preserve">    养老服务业发展补助</t>
  </si>
  <si>
    <t xml:space="preserve">    医疗服务能力提升资金</t>
  </si>
  <si>
    <t xml:space="preserve">    医疗服务与保障能力提升（卫生健康人才培养培训）</t>
  </si>
  <si>
    <t xml:space="preserve">    医疗服务与保障能力提升（中医药事业传承与发展部分）</t>
  </si>
  <si>
    <t xml:space="preserve">    医疗服务与保障能力提升补助</t>
  </si>
  <si>
    <t xml:space="preserve">    医疗服务与保障能力提升补助资金</t>
  </si>
  <si>
    <t xml:space="preserve">    义务教育经费保障机制改革资金转移支付</t>
  </si>
  <si>
    <t xml:space="preserve">    义务教育经费保障机制资金转移支付</t>
  </si>
  <si>
    <t xml:space="preserve">    义务教育均衡发展专项资金转移支付</t>
  </si>
  <si>
    <t xml:space="preserve">    应急和自然灾害救灾资金</t>
  </si>
  <si>
    <t xml:space="preserve">    应急与自然灾害救灾专项资金</t>
  </si>
  <si>
    <t xml:space="preserve">    优抚对象抚恤和生活补助</t>
  </si>
  <si>
    <t xml:space="preserve">    政策性保险财政补助资金</t>
  </si>
  <si>
    <t xml:space="preserve">    政法转移支付</t>
  </si>
  <si>
    <t xml:space="preserve">    政法转移支付资金</t>
  </si>
  <si>
    <t xml:space="preserve">    政府还贷二级公路取消收费后补助资金</t>
  </si>
  <si>
    <t xml:space="preserve">    中等职业教育发展专项资金转移支付</t>
  </si>
  <si>
    <t xml:space="preserve">    中小学幼儿园教师国家级培训计划</t>
  </si>
  <si>
    <t xml:space="preserve">    中央财政动物防疫等补助经费</t>
  </si>
  <si>
    <t xml:space="preserve">    中央财政公共卫生服务补助资金（基本公共卫生服务）</t>
  </si>
  <si>
    <t xml:space="preserve">    中央财政农田建设补助资金</t>
  </si>
  <si>
    <t xml:space="preserve">    中央财政农业生产发展资金</t>
  </si>
  <si>
    <t xml:space="preserve">    中央财政农业资源及生态保护补助资金</t>
  </si>
  <si>
    <t xml:space="preserve">    中央财政水利发展资金</t>
  </si>
  <si>
    <t xml:space="preserve">    中央财政现代农业生产发展资金</t>
  </si>
  <si>
    <t xml:space="preserve">    中央财政医疗救助补助资金</t>
  </si>
  <si>
    <t xml:space="preserve">    中央财政引导地方科技发展资金</t>
  </si>
  <si>
    <t xml:space="preserve">    中央农村危房改造补助资金</t>
  </si>
  <si>
    <t xml:space="preserve">    中央农业生产和水利救灾资金</t>
  </si>
  <si>
    <t xml:space="preserve">    中央退役安置补助资金（第二批）</t>
  </si>
  <si>
    <t xml:space="preserve">    中央医疗救助</t>
  </si>
  <si>
    <t xml:space="preserve">    中央自然灾害救灾资金</t>
  </si>
  <si>
    <r>
      <t xml:space="preserve">    </t>
    </r>
    <r>
      <rPr>
        <sz val="12"/>
        <rFont val="宋体"/>
        <charset val="134"/>
      </rPr>
      <t>其他一般性转移支付收入</t>
    </r>
  </si>
  <si>
    <r>
      <rPr>
        <b/>
        <sz val="12"/>
        <rFont val="Times New Roman"/>
        <charset val="134"/>
      </rPr>
      <t xml:space="preserve">  </t>
    </r>
    <r>
      <rPr>
        <b/>
        <sz val="12"/>
        <rFont val="宋体"/>
        <charset val="134"/>
      </rPr>
      <t>专项转移支付收入</t>
    </r>
  </si>
  <si>
    <t xml:space="preserve">    2020年度中央水污染防治资金</t>
  </si>
  <si>
    <t xml:space="preserve">    财政金融互动专项资金</t>
  </si>
  <si>
    <t xml:space="preserve">    草原防火等其他农业基础设施专项中央基建</t>
  </si>
  <si>
    <t xml:space="preserve">    长江经济带绿色发展专项尾矿库污染治理项目中央基建</t>
  </si>
  <si>
    <t xml:space="preserve">    村级公益事业一事一议奖补资金</t>
  </si>
  <si>
    <t xml:space="preserve">    地方政法基础设施建设项目</t>
  </si>
  <si>
    <t xml:space="preserve">    供销综合改革及发展专项</t>
  </si>
  <si>
    <t xml:space="preserve">    工业企业结构调整专项奖补资金</t>
  </si>
  <si>
    <t xml:space="preserve">    国家现代农业产业技术体系四川创新团队建设专项资金</t>
  </si>
  <si>
    <t xml:space="preserve">    技术改造专项</t>
  </si>
  <si>
    <t xml:space="preserve">    教育现代化推进工程第一批</t>
  </si>
  <si>
    <t xml:space="preserve">    矿山地质环境恢复治理专项</t>
  </si>
  <si>
    <t xml:space="preserve">    老工业地区振兴发展专项（老工业城市更新改造）</t>
  </si>
  <si>
    <t xml:space="preserve">    民族事业发展专项资金</t>
  </si>
  <si>
    <t xml:space="preserve">    农村人居环境整治专项</t>
  </si>
  <si>
    <t xml:space="preserve">    农村饮水安全</t>
  </si>
  <si>
    <t xml:space="preserve">    农村综合改革转移支付</t>
  </si>
  <si>
    <t xml:space="preserve">    农业可持续发展专项畜禽粪污资源化利用</t>
  </si>
  <si>
    <t xml:space="preserve">    排水设施建设（第二批）中央基建</t>
  </si>
  <si>
    <t xml:space="preserve">    攀西战略资源创新开发专项</t>
  </si>
  <si>
    <t xml:space="preserve">    全省地质灾害综合防治体系建设转移支付</t>
  </si>
  <si>
    <t xml:space="preserve">    人防建设补助经费</t>
  </si>
  <si>
    <t xml:space="preserve">    生态保护支撑体系专项中央基建</t>
  </si>
  <si>
    <t xml:space="preserve">    生态环境保护资金</t>
  </si>
  <si>
    <t xml:space="preserve">    省级安全生产专项资金</t>
  </si>
  <si>
    <t xml:space="preserve">    省级财政防震减灾专项资金</t>
  </si>
  <si>
    <t xml:space="preserve">    省级城乡建设与发展专项资金</t>
  </si>
  <si>
    <t xml:space="preserve">    省级促进粮油产业高质量发展资金</t>
  </si>
  <si>
    <t xml:space="preserve">    省级促进现代物流业发展专项资金</t>
  </si>
  <si>
    <t xml:space="preserve">    省级工业发展资金</t>
  </si>
  <si>
    <t xml:space="preserve">    省级交通建设资金</t>
  </si>
  <si>
    <t xml:space="preserve">    省级预算内基本建设资金</t>
  </si>
  <si>
    <t xml:space="preserve">    省级征兵经费</t>
  </si>
  <si>
    <t xml:space="preserve">    省级知识产权专项资金</t>
  </si>
  <si>
    <t xml:space="preserve">    省属央属企事业单位省级工业发展资金</t>
  </si>
  <si>
    <t xml:space="preserve">    食品药品监管补助资金</t>
  </si>
  <si>
    <t xml:space="preserve">    市场监督管理经费</t>
  </si>
  <si>
    <t xml:space="preserve">    收回以前年度工业发展资金</t>
  </si>
  <si>
    <t xml:space="preserve">    水生态治理 中小河流治理等其他水利工程专项</t>
  </si>
  <si>
    <t xml:space="preserve">    四川省科技服务业发展资金</t>
  </si>
  <si>
    <t xml:space="preserve">    四川省科技计划项目专项资金</t>
  </si>
  <si>
    <t xml:space="preserve">    四川省体育发展专项资金</t>
  </si>
  <si>
    <t xml:space="preserve">    四川省文化产业发展专项资金</t>
  </si>
  <si>
    <t xml:space="preserve">    寺观教堂维修补助资金</t>
  </si>
  <si>
    <t xml:space="preserve">    天府旅游名县奖补</t>
  </si>
  <si>
    <t xml:space="preserve">    铁路护路经费</t>
  </si>
  <si>
    <t xml:space="preserve">    土地指标跨省域调剂收入安排的支出</t>
  </si>
  <si>
    <t xml:space="preserve">    脱贫攻坚一线干部风险保障基金</t>
  </si>
  <si>
    <t xml:space="preserve">    外经贸发展资金</t>
  </si>
  <si>
    <t xml:space="preserve">    卫生领域中央基建</t>
  </si>
  <si>
    <t xml:space="preserve">    西部大开发重点项目前期工作中央基建</t>
  </si>
  <si>
    <t xml:space="preserve">    宣传文化事业发展专项资金</t>
  </si>
  <si>
    <t xml:space="preserve">    药品监管专项资金</t>
  </si>
  <si>
    <t xml:space="preserve">    医疗应急物资储备设施项目中央基建</t>
  </si>
  <si>
    <t xml:space="preserve">    政府与社会资本合作综合补助资金</t>
  </si>
  <si>
    <t xml:space="preserve">    支持现代服务业发展和扩大对外开放资金</t>
  </si>
  <si>
    <t xml:space="preserve">    中小企业发展专项资金</t>
  </si>
  <si>
    <t xml:space="preserve">    中央财政外经贸发展资金</t>
  </si>
  <si>
    <t xml:space="preserve">    中央城市管网及污水处理补助资金</t>
  </si>
  <si>
    <t xml:space="preserve">    中央自然灾害防治体系建设补助资金</t>
  </si>
  <si>
    <t xml:space="preserve">    重大传染病防控</t>
  </si>
  <si>
    <t xml:space="preserve">    重点生态保护修复治理</t>
  </si>
  <si>
    <t xml:space="preserve">    自然灾害防治体系建设——地质灾害防治</t>
  </si>
  <si>
    <t xml:space="preserve">    其他专项转移支付补助</t>
  </si>
  <si>
    <r>
      <rPr>
        <b/>
        <sz val="16"/>
        <color theme="1"/>
        <rFont val="Times New Roman"/>
        <charset val="134"/>
      </rPr>
      <t>2020</t>
    </r>
    <r>
      <rPr>
        <b/>
        <sz val="16"/>
        <color theme="1"/>
        <rFont val="方正书宋_GBK"/>
        <charset val="134"/>
      </rPr>
      <t>年市对区税返和转移支付补助决算表</t>
    </r>
  </si>
  <si>
    <t xml:space="preserve">     单位：万元</t>
  </si>
  <si>
    <t>科  目</t>
  </si>
  <si>
    <t>合计</t>
  </si>
  <si>
    <t>东区</t>
  </si>
  <si>
    <t>西区</t>
  </si>
  <si>
    <t>仁和区</t>
  </si>
  <si>
    <r>
      <rPr>
        <b/>
        <sz val="12"/>
        <rFont val="Times New Roman"/>
        <charset val="134"/>
      </rPr>
      <t xml:space="preserve">  </t>
    </r>
    <r>
      <rPr>
        <b/>
        <sz val="12"/>
        <rFont val="宋体"/>
        <charset val="134"/>
      </rPr>
      <t>返还性支出</t>
    </r>
  </si>
  <si>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</si>
  <si>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</si>
  <si>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</si>
  <si>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</si>
  <si>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</si>
  <si>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</si>
  <si>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一般性转移支付</t>
  </si>
  <si>
    <t xml:space="preserve">    均衡性转移支付		</t>
  </si>
  <si>
    <t xml:space="preserve">    重点生态功能区转移支付		</t>
  </si>
  <si>
    <t xml:space="preserve">    县级基本财力保障机制奖补资金	</t>
  </si>
  <si>
    <t xml:space="preserve">    资源枯竭城市转移支付		</t>
  </si>
  <si>
    <t xml:space="preserve">    结算补助收入</t>
  </si>
  <si>
    <t xml:space="preserve">    固定数额补助收入</t>
  </si>
  <si>
    <t xml:space="preserve">    企业事业单位划转补助收入</t>
  </si>
  <si>
    <t xml:space="preserve">    贫困地区转移支付		</t>
  </si>
  <si>
    <t xml:space="preserve">    成品油税费改革转移支付		</t>
  </si>
  <si>
    <t xml:space="preserve">    城乡义务教育补助经费		</t>
  </si>
  <si>
    <t xml:space="preserve">    学生资助专项资金		</t>
  </si>
  <si>
    <t xml:space="preserve">    支持学前教育发展资金		</t>
  </si>
  <si>
    <t xml:space="preserve">    义务教育均衡发展专项资金		</t>
  </si>
  <si>
    <t xml:space="preserve">    支持民办教育发展资金		</t>
  </si>
  <si>
    <t xml:space="preserve">    普通高中教育补助资金		</t>
  </si>
  <si>
    <t xml:space="preserve">    特殊教育补助资金		</t>
  </si>
  <si>
    <t xml:space="preserve">    教师培训计划资金		</t>
  </si>
  <si>
    <t xml:space="preserve">    中央引导地方科技发展专项资金		</t>
  </si>
  <si>
    <t xml:space="preserve">    四川省科普资金		</t>
  </si>
  <si>
    <t xml:space="preserve">    文物保护专项资金		</t>
  </si>
  <si>
    <t xml:space="preserve">    公共文化服务体系建设资金		</t>
  </si>
  <si>
    <t xml:space="preserve">    城乡居民基本养老保险财政补助经费		</t>
  </si>
  <si>
    <t xml:space="preserve">    就业创业补助资金		</t>
  </si>
  <si>
    <t xml:space="preserve">    困难群众救助补助资金		</t>
  </si>
  <si>
    <t xml:space="preserve">    养老服务业发展补助资金		</t>
  </si>
  <si>
    <t xml:space="preserve">    关于养老服务业发展补助资金的说明		</t>
  </si>
  <si>
    <t xml:space="preserve">    社会救助救济补助资金		</t>
  </si>
  <si>
    <t xml:space="preserve">    关于社会救助救济补助资金的说明		</t>
  </si>
  <si>
    <t xml:space="preserve">    民政事业补助资金		</t>
  </si>
  <si>
    <t xml:space="preserve">    优抚对象抚恤补助资金		</t>
  </si>
  <si>
    <t xml:space="preserve">    残疾人事业发展补助资金		</t>
  </si>
  <si>
    <t xml:space="preserve">    实施国家基本药物制度补助资金		</t>
  </si>
  <si>
    <t xml:space="preserve">    计划生育服务补助资金		</t>
  </si>
  <si>
    <t xml:space="preserve">    公共卫生服务补助资金	</t>
  </si>
  <si>
    <r>
      <t xml:space="preserve">    </t>
    </r>
    <r>
      <rPr>
        <sz val="12"/>
        <rFont val="方正书宋_GBK"/>
        <charset val="134"/>
      </rPr>
      <t>医疗服务与保障能力提升补助资金</t>
    </r>
    <r>
      <rPr>
        <sz val="12"/>
        <rFont val="Nimbus Roman No9 L"/>
        <charset val="134"/>
      </rPr>
      <t xml:space="preserve">	</t>
    </r>
  </si>
  <si>
    <t xml:space="preserve">    城乡居民基本医疗保险财政补助资金	</t>
  </si>
  <si>
    <t xml:space="preserve">    城乡医疗救助财政补助资金	</t>
  </si>
  <si>
    <t xml:space="preserve">    优抚对象医疗补助资金	</t>
  </si>
  <si>
    <t xml:space="preserve">    林业草原生态保护恢复资金	</t>
  </si>
  <si>
    <t xml:space="preserve">    省级财政现代农业发展工程资金	</t>
  </si>
  <si>
    <t xml:space="preserve">    省级财政农业公共安全与生态资源保护利用工程资金	</t>
  </si>
  <si>
    <t xml:space="preserve">    省级财政乡村振兴转移支付资金	</t>
  </si>
  <si>
    <t xml:space="preserve">    农田建设补助资金	</t>
  </si>
  <si>
    <t xml:space="preserve">    中央财政农业生产发展资金	</t>
  </si>
  <si>
    <t xml:space="preserve">    中央财政动物防疫等补助经费	</t>
  </si>
  <si>
    <t xml:space="preserve">    水利发展资金</t>
  </si>
  <si>
    <t xml:space="preserve">    中央财政大中型水库移民后期扶持资金</t>
  </si>
  <si>
    <t xml:space="preserve">    林业草原改革发展资金</t>
  </si>
  <si>
    <t xml:space="preserve">    中央财政车辆购置税收入补助地方资金</t>
  </si>
  <si>
    <t xml:space="preserve">    城镇保障性安居工程专项资金</t>
  </si>
  <si>
    <t xml:space="preserve">    中央政法纪检监察转移支付</t>
  </si>
  <si>
    <t xml:space="preserve">    卫生健康专项资金</t>
  </si>
  <si>
    <t xml:space="preserve">    两项补助经费</t>
  </si>
  <si>
    <t xml:space="preserve">    退役安置补助资金</t>
  </si>
  <si>
    <t xml:space="preserve">    省级车辆购置税收入补助地方资金</t>
  </si>
  <si>
    <t xml:space="preserve">    省级政策性关闭矿山剩余采矿权价支出预算资金</t>
  </si>
  <si>
    <t xml:space="preserve">    省级财政人社公共服务能力建设资金</t>
  </si>
  <si>
    <t xml:space="preserve">    公办幼儿园建设地方政府债券省级贴息补助资金</t>
  </si>
  <si>
    <t xml:space="preserve">    四川省森林草原防灭火基础设施建设专项整治项目（林火视频监控系统）资金</t>
  </si>
  <si>
    <r>
      <t xml:space="preserve">    </t>
    </r>
    <r>
      <rPr>
        <sz val="12"/>
        <rFont val="方正书宋_GBK"/>
        <charset val="134"/>
      </rPr>
      <t>森林植被恢复费（第二批）及省级分成项目支出资金</t>
    </r>
  </si>
  <si>
    <t xml:space="preserve">    中央和省级军队转移干部补助资金</t>
  </si>
  <si>
    <t xml:space="preserve">    农村税费改革补助收入</t>
  </si>
  <si>
    <t xml:space="preserve">    中央价格临时补贴</t>
  </si>
  <si>
    <t xml:space="preserve">    四川省民族地区开发资金</t>
  </si>
  <si>
    <t xml:space="preserve">    困难群众社会保险个人缴费代缴资金</t>
  </si>
  <si>
    <t xml:space="preserve">    其他一般性转移支付</t>
  </si>
  <si>
    <t>专项转移支付</t>
  </si>
  <si>
    <t xml:space="preserve">    民族事业发展专项资金		</t>
  </si>
  <si>
    <t xml:space="preserve">    药品监管补助资金		</t>
  </si>
  <si>
    <t xml:space="preserve">    市场监督管理专项资金		</t>
  </si>
  <si>
    <t xml:space="preserve">    省级知识产权专项资金		</t>
  </si>
  <si>
    <t xml:space="preserve">    铁路护路专项经费		</t>
  </si>
  <si>
    <t xml:space="preserve">    四川省科技计划项目专项资金		</t>
  </si>
  <si>
    <t xml:space="preserve">    科技服务业发展资金		</t>
  </si>
  <si>
    <t xml:space="preserve">    体育发展专项资金		</t>
  </si>
  <si>
    <t xml:space="preserve">    宣传文化事业发展专项资金	</t>
  </si>
  <si>
    <t xml:space="preserve">    省级文化和旅游发展专项资金	</t>
  </si>
  <si>
    <t xml:space="preserve">    中央财政重大传染病防控补助资金	</t>
  </si>
  <si>
    <t xml:space="preserve">    生态环境保护资金	</t>
  </si>
  <si>
    <t xml:space="preserve">    省级城乡建设发展专项资金</t>
  </si>
  <si>
    <t xml:space="preserve">    中央财政城市管网及污水处理补助资金</t>
  </si>
  <si>
    <t xml:space="preserve">    财政金融互动奖补资金</t>
  </si>
  <si>
    <t xml:space="preserve">    农业改革创新科技示范奖补资金</t>
  </si>
  <si>
    <t xml:space="preserve">    省级农村饮水安全补助资金</t>
  </si>
  <si>
    <t xml:space="preserve">    省级交通专项资金</t>
  </si>
  <si>
    <t xml:space="preserve">    工业发展资金</t>
  </si>
  <si>
    <t xml:space="preserve">    攀西国家级战略资源创新开发试验区补助资金</t>
  </si>
  <si>
    <t xml:space="preserve">    内贸流通服务业发展资金</t>
  </si>
  <si>
    <t xml:space="preserve">    省级土地整治项目资金</t>
  </si>
  <si>
    <t xml:space="preserve">    重点生态保护修复治理资金</t>
  </si>
  <si>
    <t xml:space="preserve">    安全生产专项资金</t>
  </si>
  <si>
    <t xml:space="preserve">    地质灾害防治专项资金</t>
  </si>
  <si>
    <t xml:space="preserve">    预算内基本建设资金</t>
  </si>
  <si>
    <t xml:space="preserve">    四川省省级财政重大项目招商引资激励奖补资金</t>
  </si>
  <si>
    <t xml:space="preserve">    中央财政土地指标跨省域调剂收入安排支出</t>
  </si>
  <si>
    <t xml:space="preserve">    中央财政农村环境整治资金</t>
  </si>
  <si>
    <t xml:space="preserve">    中央财政自然灾害防治体系建设补助资金</t>
  </si>
  <si>
    <t xml:space="preserve">    儿童之家建设市级补助经费</t>
  </si>
  <si>
    <t xml:space="preserve">    全市农贸市场疫情防控相关经费</t>
  </si>
  <si>
    <t xml:space="preserve">    居家和社区养老服务改革试点中央和省级补助资金</t>
  </si>
  <si>
    <t xml:space="preserve">    财政教育资金</t>
  </si>
  <si>
    <t xml:space="preserve">    教育类政策性项目市级补助资金</t>
  </si>
  <si>
    <t xml:space="preserve">    财政监督检查经费</t>
  </si>
  <si>
    <t xml:space="preserve">    残疾人两项补贴市级补助资金</t>
  </si>
  <si>
    <t xml:space="preserve">    残疾人工作专项资金</t>
  </si>
  <si>
    <t xml:space="preserve">    城乡居民医保参保扩面专项工作市级补助资金</t>
  </si>
  <si>
    <r>
      <t xml:space="preserve">    </t>
    </r>
    <r>
      <rPr>
        <sz val="12"/>
        <rFont val="方正书宋_GBK"/>
        <charset val="134"/>
      </rPr>
      <t>攀枝花市第七次全国人口普查</t>
    </r>
    <r>
      <rPr>
        <sz val="12"/>
        <rFont val="Times New Roman"/>
        <charset val="134"/>
      </rPr>
      <t>“</t>
    </r>
    <r>
      <rPr>
        <sz val="12"/>
        <rFont val="方正书宋_GBK"/>
        <charset val="134"/>
      </rPr>
      <t>两员</t>
    </r>
    <r>
      <rPr>
        <sz val="12"/>
        <rFont val="Times New Roman"/>
        <charset val="134"/>
      </rPr>
      <t>”</t>
    </r>
    <r>
      <rPr>
        <sz val="12"/>
        <rFont val="方正书宋_GBK"/>
        <charset val="134"/>
      </rPr>
      <t>劳动报酬市级财政补助经费</t>
    </r>
  </si>
  <si>
    <t xml:space="preserve">    食品监管补助资金</t>
  </si>
  <si>
    <t xml:space="preserve">    省级技术改造前期工作经费</t>
  </si>
  <si>
    <t xml:space="preserve">    国有企业退休人员社会化管理补助资金</t>
  </si>
  <si>
    <t xml:space="preserve">    村级集体经济发展市级财政补助资金</t>
  </si>
  <si>
    <t xml:space="preserve">    城市交通农村出租车成品油价格补助资金</t>
  </si>
  <si>
    <t xml:space="preserve">    2020年医疗救助中央补助资金</t>
  </si>
  <si>
    <t xml:space="preserve">    社区干部工资</t>
  </si>
  <si>
    <t xml:space="preserve">    省级专款退役士兵医疗保险补助</t>
  </si>
  <si>
    <t xml:space="preserve">    土地分成资金</t>
  </si>
  <si>
    <t xml:space="preserve">    煤炭行业化解过剩产能省级奖补资金</t>
  </si>
  <si>
    <t xml:space="preserve">    其他市级转移支付资金</t>
  </si>
  <si>
    <r>
      <rPr>
        <b/>
        <sz val="16"/>
        <color theme="1"/>
        <rFont val="Times New Roman"/>
        <charset val="134"/>
      </rPr>
      <t>2020</t>
    </r>
    <r>
      <rPr>
        <b/>
        <sz val="16"/>
        <color theme="1"/>
        <rFont val="宋体"/>
        <charset val="134"/>
      </rPr>
      <t>年攀枝花市政府性基金预算收入决算表</t>
    </r>
  </si>
  <si>
    <r>
      <rPr>
        <sz val="11"/>
        <color theme="1"/>
        <rFont val="Times New Roman"/>
        <charset val="134"/>
      </rPr>
      <t xml:space="preserve">                   </t>
    </r>
    <r>
      <rPr>
        <sz val="11"/>
        <color theme="1"/>
        <rFont val="宋体"/>
        <charset val="134"/>
      </rPr>
      <t>单位</t>
    </r>
    <r>
      <rPr>
        <sz val="11"/>
        <color theme="1"/>
        <rFont val="Times New Roman"/>
        <charset val="134"/>
      </rPr>
      <t>:</t>
    </r>
    <r>
      <rPr>
        <sz val="11"/>
        <color theme="1"/>
        <rFont val="宋体"/>
        <charset val="134"/>
      </rPr>
      <t>万元，</t>
    </r>
    <r>
      <rPr>
        <sz val="11"/>
        <color theme="1"/>
        <rFont val="Times New Roman"/>
        <charset val="134"/>
      </rPr>
      <t>%</t>
    </r>
  </si>
  <si>
    <r>
      <rPr>
        <b/>
        <sz val="11"/>
        <rFont val="宋体"/>
        <charset val="134"/>
      </rPr>
      <t>年初预算数</t>
    </r>
  </si>
  <si>
    <r>
      <rPr>
        <b/>
        <sz val="11"/>
        <rFont val="宋体"/>
        <charset val="134"/>
      </rPr>
      <t>变动预算数</t>
    </r>
  </si>
  <si>
    <r>
      <rPr>
        <b/>
        <sz val="11"/>
        <rFont val="宋体"/>
        <charset val="134"/>
      </rPr>
      <t>决算数</t>
    </r>
  </si>
  <si>
    <r>
      <rPr>
        <sz val="11"/>
        <rFont val="宋体"/>
        <charset val="134"/>
      </rPr>
      <t>国有土地收益基金收入</t>
    </r>
  </si>
  <si>
    <r>
      <rPr>
        <sz val="11"/>
        <rFont val="宋体"/>
        <charset val="134"/>
      </rPr>
      <t>农业土地开发资金收入</t>
    </r>
  </si>
  <si>
    <r>
      <rPr>
        <sz val="11"/>
        <rFont val="宋体"/>
        <charset val="134"/>
      </rPr>
      <t>国有土地使用权出让收入</t>
    </r>
  </si>
  <si>
    <r>
      <rPr>
        <sz val="11"/>
        <rFont val="宋体"/>
        <charset val="134"/>
      </rPr>
      <t>城市基础设施配套费收入</t>
    </r>
  </si>
  <si>
    <r>
      <rPr>
        <sz val="11"/>
        <rFont val="宋体"/>
        <charset val="134"/>
      </rPr>
      <t>污水处理费收入</t>
    </r>
  </si>
  <si>
    <r>
      <rPr>
        <sz val="11"/>
        <rFont val="宋体"/>
        <charset val="134"/>
      </rPr>
      <t>其他政府性基金收入</t>
    </r>
  </si>
  <si>
    <t>政府性基金预算收入</t>
  </si>
  <si>
    <r>
      <rPr>
        <b/>
        <sz val="16"/>
        <color theme="1"/>
        <rFont val="Times New Roman"/>
        <charset val="134"/>
      </rPr>
      <t>2020</t>
    </r>
    <r>
      <rPr>
        <b/>
        <sz val="16"/>
        <color theme="1"/>
        <rFont val="宋体"/>
        <charset val="134"/>
      </rPr>
      <t>年攀枝花市政府性基金预算支出决算表</t>
    </r>
  </si>
  <si>
    <r>
      <rPr>
        <sz val="10"/>
        <color theme="1"/>
        <rFont val="Times New Roman"/>
        <charset val="134"/>
      </rPr>
      <t xml:space="preserve">                                  </t>
    </r>
    <r>
      <rPr>
        <sz val="10"/>
        <color theme="1"/>
        <rFont val="宋体"/>
        <charset val="134"/>
      </rPr>
      <t>单位：万元</t>
    </r>
  </si>
  <si>
    <r>
      <rPr>
        <b/>
        <sz val="10"/>
        <rFont val="宋体"/>
        <charset val="134"/>
      </rPr>
      <t>科学技术支出</t>
    </r>
  </si>
  <si>
    <r>
      <rPr>
        <b/>
        <sz val="10"/>
        <rFont val="Times New Roman"/>
        <charset val="134"/>
      </rPr>
      <t xml:space="preserve">  </t>
    </r>
    <r>
      <rPr>
        <b/>
        <sz val="10"/>
        <rFont val="宋体"/>
        <charset val="134"/>
      </rPr>
      <t>核电站乏燃料处理处置基金支出</t>
    </r>
  </si>
  <si>
    <r>
      <rPr>
        <sz val="10"/>
        <rFont val="Times New Roman"/>
        <charset val="134"/>
      </rPr>
      <t xml:space="preserve">    </t>
    </r>
    <r>
      <rPr>
        <sz val="10"/>
        <rFont val="宋体"/>
        <charset val="134"/>
      </rPr>
      <t>乏燃料运输</t>
    </r>
  </si>
  <si>
    <r>
      <rPr>
        <sz val="10"/>
        <rFont val="Times New Roman"/>
        <charset val="134"/>
      </rPr>
      <t xml:space="preserve">    </t>
    </r>
    <r>
      <rPr>
        <sz val="10"/>
        <rFont val="宋体"/>
        <charset val="134"/>
      </rPr>
      <t>乏燃料离堆贮存</t>
    </r>
  </si>
  <si>
    <r>
      <rPr>
        <sz val="10"/>
        <rFont val="Times New Roman"/>
        <charset val="134"/>
      </rPr>
      <t xml:space="preserve">    </t>
    </r>
    <r>
      <rPr>
        <sz val="10"/>
        <rFont val="宋体"/>
        <charset val="134"/>
      </rPr>
      <t>乏燃料后处理</t>
    </r>
  </si>
  <si>
    <r>
      <rPr>
        <sz val="10"/>
        <rFont val="Times New Roman"/>
        <charset val="134"/>
      </rPr>
      <t xml:space="preserve">    </t>
    </r>
    <r>
      <rPr>
        <sz val="10"/>
        <rFont val="宋体"/>
        <charset val="134"/>
      </rPr>
      <t>高放废物的处理处置</t>
    </r>
  </si>
  <si>
    <r>
      <rPr>
        <sz val="10"/>
        <rFont val="Times New Roman"/>
        <charset val="134"/>
      </rPr>
      <t xml:space="preserve">    </t>
    </r>
    <r>
      <rPr>
        <sz val="10"/>
        <rFont val="宋体"/>
        <charset val="134"/>
      </rPr>
      <t>乏燃料后处理厂的建设、运行、改造和退役</t>
    </r>
  </si>
  <si>
    <r>
      <rPr>
        <sz val="10"/>
        <rFont val="Times New Roman"/>
        <charset val="134"/>
      </rPr>
      <t xml:space="preserve">    </t>
    </r>
    <r>
      <rPr>
        <sz val="10"/>
        <rFont val="宋体"/>
        <charset val="134"/>
      </rPr>
      <t>其他乏燃料处理处置基金支出</t>
    </r>
  </si>
  <si>
    <r>
      <rPr>
        <b/>
        <sz val="10"/>
        <rFont val="宋体"/>
        <charset val="134"/>
      </rPr>
      <t>文化旅游体育与传媒支出</t>
    </r>
  </si>
  <si>
    <r>
      <rPr>
        <b/>
        <sz val="10"/>
        <rFont val="Times New Roman"/>
        <charset val="134"/>
      </rPr>
      <t xml:space="preserve">  </t>
    </r>
    <r>
      <rPr>
        <b/>
        <sz val="10"/>
        <rFont val="宋体"/>
        <charset val="134"/>
      </rPr>
      <t>国家电影事业发展专项资金安排的支出</t>
    </r>
  </si>
  <si>
    <r>
      <rPr>
        <sz val="10"/>
        <rFont val="Times New Roman"/>
        <charset val="134"/>
      </rPr>
      <t xml:space="preserve">    </t>
    </r>
    <r>
      <rPr>
        <sz val="10"/>
        <rFont val="宋体"/>
        <charset val="134"/>
      </rPr>
      <t>资助国产影片放映</t>
    </r>
  </si>
  <si>
    <r>
      <rPr>
        <sz val="10"/>
        <rFont val="Times New Roman"/>
        <charset val="134"/>
      </rPr>
      <t xml:space="preserve">    </t>
    </r>
    <r>
      <rPr>
        <sz val="10"/>
        <rFont val="宋体"/>
        <charset val="134"/>
      </rPr>
      <t>资助影院建设</t>
    </r>
  </si>
  <si>
    <r>
      <rPr>
        <sz val="10"/>
        <rFont val="Times New Roman"/>
        <charset val="134"/>
      </rPr>
      <t xml:space="preserve">    </t>
    </r>
    <r>
      <rPr>
        <sz val="10"/>
        <rFont val="宋体"/>
        <charset val="134"/>
      </rPr>
      <t>资助少数民族语电影译制</t>
    </r>
  </si>
  <si>
    <r>
      <rPr>
        <sz val="10"/>
        <rFont val="Times New Roman"/>
        <charset val="134"/>
      </rPr>
      <t xml:space="preserve">    </t>
    </r>
    <r>
      <rPr>
        <sz val="10"/>
        <rFont val="宋体"/>
        <charset val="134"/>
      </rPr>
      <t>其他国家电影事业发展专项资金支出</t>
    </r>
  </si>
  <si>
    <r>
      <rPr>
        <b/>
        <sz val="10"/>
        <rFont val="Times New Roman"/>
        <charset val="134"/>
      </rPr>
      <t xml:space="preserve">  </t>
    </r>
    <r>
      <rPr>
        <b/>
        <sz val="10"/>
        <rFont val="宋体"/>
        <charset val="134"/>
      </rPr>
      <t>旅游发展基金支出</t>
    </r>
  </si>
  <si>
    <r>
      <rPr>
        <sz val="10"/>
        <rFont val="Times New Roman"/>
        <charset val="134"/>
      </rPr>
      <t xml:space="preserve">    </t>
    </r>
    <r>
      <rPr>
        <sz val="10"/>
        <rFont val="宋体"/>
        <charset val="134"/>
      </rPr>
      <t>宣传促销</t>
    </r>
  </si>
  <si>
    <r>
      <rPr>
        <sz val="10"/>
        <rFont val="Times New Roman"/>
        <charset val="134"/>
      </rPr>
      <t xml:space="preserve">    </t>
    </r>
    <r>
      <rPr>
        <sz val="10"/>
        <rFont val="宋体"/>
        <charset val="134"/>
      </rPr>
      <t>行业规划</t>
    </r>
  </si>
  <si>
    <r>
      <rPr>
        <sz val="10"/>
        <rFont val="Times New Roman"/>
        <charset val="134"/>
      </rPr>
      <t xml:space="preserve">    </t>
    </r>
    <r>
      <rPr>
        <sz val="10"/>
        <rFont val="宋体"/>
        <charset val="134"/>
      </rPr>
      <t>旅游事业补助</t>
    </r>
  </si>
  <si>
    <r>
      <rPr>
        <sz val="10"/>
        <rFont val="Times New Roman"/>
        <charset val="134"/>
      </rPr>
      <t xml:space="preserve">    </t>
    </r>
    <r>
      <rPr>
        <sz val="10"/>
        <rFont val="宋体"/>
        <charset val="134"/>
      </rPr>
      <t>地方旅游开发项目补助</t>
    </r>
  </si>
  <si>
    <r>
      <rPr>
        <sz val="10"/>
        <rFont val="Times New Roman"/>
        <charset val="134"/>
      </rPr>
      <t xml:space="preserve">    </t>
    </r>
    <r>
      <rPr>
        <sz val="10"/>
        <rFont val="宋体"/>
        <charset val="134"/>
      </rPr>
      <t>其他旅游发展基金支出</t>
    </r>
  </si>
  <si>
    <r>
      <rPr>
        <b/>
        <sz val="10"/>
        <rFont val="Times New Roman"/>
        <charset val="134"/>
      </rPr>
      <t xml:space="preserve">  </t>
    </r>
    <r>
      <rPr>
        <b/>
        <sz val="10"/>
        <rFont val="宋体"/>
        <charset val="134"/>
      </rPr>
      <t>国家电影事业发展专项资金对应专项债务收入安排的支出</t>
    </r>
  </si>
  <si>
    <r>
      <rPr>
        <sz val="10"/>
        <rFont val="Times New Roman"/>
        <charset val="134"/>
      </rPr>
      <t xml:space="preserve">    </t>
    </r>
    <r>
      <rPr>
        <sz val="10"/>
        <rFont val="宋体"/>
        <charset val="134"/>
      </rPr>
      <t>资助城市影院</t>
    </r>
  </si>
  <si>
    <r>
      <rPr>
        <sz val="10"/>
        <rFont val="Times New Roman"/>
        <charset val="134"/>
      </rPr>
      <t xml:space="preserve">    </t>
    </r>
    <r>
      <rPr>
        <sz val="10"/>
        <rFont val="宋体"/>
        <charset val="134"/>
      </rPr>
      <t>其他国家电影事业发展专项资金对应专项债务收入支出</t>
    </r>
  </si>
  <si>
    <r>
      <rPr>
        <b/>
        <sz val="10"/>
        <rFont val="宋体"/>
        <charset val="134"/>
      </rPr>
      <t>社会保障和就业支出</t>
    </r>
  </si>
  <si>
    <r>
      <rPr>
        <b/>
        <sz val="10"/>
        <rFont val="Times New Roman"/>
        <charset val="134"/>
      </rPr>
      <t xml:space="preserve">  </t>
    </r>
    <r>
      <rPr>
        <b/>
        <sz val="10"/>
        <rFont val="宋体"/>
        <charset val="134"/>
      </rPr>
      <t>大中型水库移民后期扶持基金支出</t>
    </r>
  </si>
  <si>
    <r>
      <rPr>
        <sz val="10"/>
        <rFont val="Times New Roman"/>
        <charset val="134"/>
      </rPr>
      <t xml:space="preserve">    </t>
    </r>
    <r>
      <rPr>
        <sz val="10"/>
        <rFont val="宋体"/>
        <charset val="134"/>
      </rPr>
      <t>移民补助</t>
    </r>
  </si>
  <si>
    <r>
      <rPr>
        <sz val="10"/>
        <rFont val="Times New Roman"/>
        <charset val="134"/>
      </rPr>
      <t xml:space="preserve">    </t>
    </r>
    <r>
      <rPr>
        <sz val="10"/>
        <rFont val="宋体"/>
        <charset val="134"/>
      </rPr>
      <t>基础设施建设和经济发展</t>
    </r>
  </si>
  <si>
    <r>
      <rPr>
        <sz val="10"/>
        <rFont val="Times New Roman"/>
        <charset val="134"/>
      </rPr>
      <t xml:space="preserve">    </t>
    </r>
    <r>
      <rPr>
        <sz val="10"/>
        <rFont val="宋体"/>
        <charset val="134"/>
      </rPr>
      <t>其他大中型水库移民后期扶持基金支出</t>
    </r>
  </si>
  <si>
    <r>
      <rPr>
        <b/>
        <sz val="10"/>
        <rFont val="Times New Roman"/>
        <charset val="134"/>
      </rPr>
      <t xml:space="preserve">  </t>
    </r>
    <r>
      <rPr>
        <b/>
        <sz val="10"/>
        <rFont val="宋体"/>
        <charset val="134"/>
      </rPr>
      <t>小型水库移民扶助基金安排的支出</t>
    </r>
  </si>
  <si>
    <r>
      <rPr>
        <sz val="10"/>
        <rFont val="Times New Roman"/>
        <charset val="134"/>
      </rPr>
      <t xml:space="preserve">    </t>
    </r>
    <r>
      <rPr>
        <sz val="10"/>
        <rFont val="宋体"/>
        <charset val="134"/>
      </rPr>
      <t>其他小型水库移民扶助基金支出</t>
    </r>
  </si>
  <si>
    <r>
      <rPr>
        <b/>
        <sz val="10"/>
        <rFont val="Times New Roman"/>
        <charset val="134"/>
      </rPr>
      <t xml:space="preserve">  </t>
    </r>
    <r>
      <rPr>
        <b/>
        <sz val="10"/>
        <rFont val="宋体"/>
        <charset val="134"/>
      </rPr>
      <t>小型水库移民扶助基金对应专项债务收入安排的支出</t>
    </r>
  </si>
  <si>
    <r>
      <rPr>
        <sz val="10"/>
        <rFont val="Times New Roman"/>
        <charset val="134"/>
      </rPr>
      <t xml:space="preserve">    </t>
    </r>
    <r>
      <rPr>
        <sz val="10"/>
        <rFont val="宋体"/>
        <charset val="134"/>
      </rPr>
      <t>其他小型水库移民扶助基金对应专项债务收入安排的支出</t>
    </r>
  </si>
  <si>
    <r>
      <rPr>
        <b/>
        <sz val="10"/>
        <rFont val="宋体"/>
        <charset val="134"/>
      </rPr>
      <t>节能环保支出</t>
    </r>
  </si>
  <si>
    <r>
      <rPr>
        <b/>
        <sz val="10"/>
        <rFont val="Times New Roman"/>
        <charset val="134"/>
      </rPr>
      <t xml:space="preserve">  </t>
    </r>
    <r>
      <rPr>
        <b/>
        <sz val="10"/>
        <rFont val="宋体"/>
        <charset val="134"/>
      </rPr>
      <t>可再生能源电价附加收入安排的支出</t>
    </r>
  </si>
  <si>
    <r>
      <rPr>
        <sz val="10"/>
        <rFont val="Times New Roman"/>
        <charset val="134"/>
      </rPr>
      <t xml:space="preserve">    </t>
    </r>
    <r>
      <rPr>
        <sz val="10"/>
        <rFont val="宋体"/>
        <charset val="134"/>
      </rPr>
      <t>风力发电补助</t>
    </r>
  </si>
  <si>
    <r>
      <rPr>
        <sz val="10"/>
        <rFont val="Times New Roman"/>
        <charset val="134"/>
      </rPr>
      <t xml:space="preserve">    </t>
    </r>
    <r>
      <rPr>
        <sz val="10"/>
        <rFont val="宋体"/>
        <charset val="134"/>
      </rPr>
      <t>太阳能发电补助</t>
    </r>
  </si>
  <si>
    <r>
      <rPr>
        <sz val="10"/>
        <rFont val="Times New Roman"/>
        <charset val="134"/>
      </rPr>
      <t xml:space="preserve">    </t>
    </r>
    <r>
      <rPr>
        <sz val="10"/>
        <rFont val="宋体"/>
        <charset val="134"/>
      </rPr>
      <t>生物质能发电补助</t>
    </r>
  </si>
  <si>
    <r>
      <rPr>
        <sz val="10"/>
        <rFont val="Times New Roman"/>
        <charset val="134"/>
      </rPr>
      <t xml:space="preserve">    </t>
    </r>
    <r>
      <rPr>
        <sz val="10"/>
        <rFont val="宋体"/>
        <charset val="134"/>
      </rPr>
      <t>其他可再生能源电价附加收入安排的支出</t>
    </r>
  </si>
  <si>
    <r>
      <rPr>
        <b/>
        <sz val="10"/>
        <rFont val="Times New Roman"/>
        <charset val="134"/>
      </rPr>
      <t xml:space="preserve">  </t>
    </r>
    <r>
      <rPr>
        <b/>
        <sz val="10"/>
        <rFont val="宋体"/>
        <charset val="134"/>
      </rPr>
      <t>废弃电器电子产品处理基金支出</t>
    </r>
  </si>
  <si>
    <r>
      <rPr>
        <sz val="10"/>
        <rFont val="Times New Roman"/>
        <charset val="134"/>
      </rPr>
      <t xml:space="preserve">    </t>
    </r>
    <r>
      <rPr>
        <sz val="10"/>
        <rFont val="宋体"/>
        <charset val="134"/>
      </rPr>
      <t>回收处理费用补贴</t>
    </r>
  </si>
  <si>
    <r>
      <rPr>
        <sz val="10"/>
        <rFont val="Times New Roman"/>
        <charset val="134"/>
      </rPr>
      <t xml:space="preserve">    </t>
    </r>
    <r>
      <rPr>
        <sz val="10"/>
        <rFont val="宋体"/>
        <charset val="134"/>
      </rPr>
      <t>信息系统建设</t>
    </r>
  </si>
  <si>
    <r>
      <rPr>
        <sz val="10"/>
        <rFont val="Times New Roman"/>
        <charset val="134"/>
      </rPr>
      <t xml:space="preserve">    </t>
    </r>
    <r>
      <rPr>
        <sz val="10"/>
        <rFont val="宋体"/>
        <charset val="134"/>
      </rPr>
      <t>基金征管经费</t>
    </r>
  </si>
  <si>
    <r>
      <rPr>
        <sz val="10"/>
        <rFont val="Times New Roman"/>
        <charset val="134"/>
      </rPr>
      <t xml:space="preserve">    </t>
    </r>
    <r>
      <rPr>
        <sz val="10"/>
        <rFont val="宋体"/>
        <charset val="134"/>
      </rPr>
      <t>其他废弃电器电子产品处理基金支出</t>
    </r>
  </si>
  <si>
    <r>
      <rPr>
        <b/>
        <sz val="10"/>
        <rFont val="宋体"/>
        <charset val="134"/>
      </rPr>
      <t>城乡社区支出</t>
    </r>
  </si>
  <si>
    <r>
      <rPr>
        <b/>
        <sz val="10"/>
        <rFont val="Times New Roman"/>
        <charset val="134"/>
      </rPr>
      <t xml:space="preserve">  </t>
    </r>
    <r>
      <rPr>
        <b/>
        <sz val="10"/>
        <rFont val="宋体"/>
        <charset val="134"/>
      </rPr>
      <t>国有土地使用权出让收入及对应专项债务收入安排的支出</t>
    </r>
  </si>
  <si>
    <r>
      <rPr>
        <sz val="10"/>
        <rFont val="Times New Roman"/>
        <charset val="134"/>
      </rPr>
      <t xml:space="preserve">    </t>
    </r>
    <r>
      <rPr>
        <sz val="10"/>
        <rFont val="宋体"/>
        <charset val="134"/>
      </rPr>
      <t>征地和拆迁补偿支出</t>
    </r>
  </si>
  <si>
    <r>
      <rPr>
        <sz val="10"/>
        <rFont val="Times New Roman"/>
        <charset val="134"/>
      </rPr>
      <t xml:space="preserve">    </t>
    </r>
    <r>
      <rPr>
        <sz val="10"/>
        <rFont val="宋体"/>
        <charset val="134"/>
      </rPr>
      <t>土地开发支出</t>
    </r>
  </si>
  <si>
    <r>
      <rPr>
        <sz val="10"/>
        <rFont val="Times New Roman"/>
        <charset val="134"/>
      </rPr>
      <t xml:space="preserve">    </t>
    </r>
    <r>
      <rPr>
        <sz val="10"/>
        <rFont val="宋体"/>
        <charset val="134"/>
      </rPr>
      <t>城市建设支出</t>
    </r>
  </si>
  <si>
    <r>
      <rPr>
        <sz val="10"/>
        <rFont val="Times New Roman"/>
        <charset val="134"/>
      </rPr>
      <t xml:space="preserve">    </t>
    </r>
    <r>
      <rPr>
        <sz val="10"/>
        <rFont val="宋体"/>
        <charset val="134"/>
      </rPr>
      <t>农村基础设施建设支出</t>
    </r>
  </si>
  <si>
    <r>
      <rPr>
        <sz val="10"/>
        <rFont val="Times New Roman"/>
        <charset val="134"/>
      </rPr>
      <t xml:space="preserve">    </t>
    </r>
    <r>
      <rPr>
        <sz val="10"/>
        <rFont val="宋体"/>
        <charset val="134"/>
      </rPr>
      <t>补助被征地农民支出</t>
    </r>
  </si>
  <si>
    <r>
      <rPr>
        <sz val="10"/>
        <rFont val="Times New Roman"/>
        <charset val="134"/>
      </rPr>
      <t xml:space="preserve">    </t>
    </r>
    <r>
      <rPr>
        <sz val="10"/>
        <rFont val="宋体"/>
        <charset val="134"/>
      </rPr>
      <t>土地出让业务支出</t>
    </r>
  </si>
  <si>
    <r>
      <rPr>
        <sz val="10"/>
        <rFont val="Times New Roman"/>
        <charset val="134"/>
      </rPr>
      <t xml:space="preserve">    </t>
    </r>
    <r>
      <rPr>
        <sz val="10"/>
        <rFont val="宋体"/>
        <charset val="134"/>
      </rPr>
      <t>廉租住房支出</t>
    </r>
  </si>
  <si>
    <r>
      <rPr>
        <sz val="10"/>
        <rFont val="Times New Roman"/>
        <charset val="134"/>
      </rPr>
      <t xml:space="preserve">    </t>
    </r>
    <r>
      <rPr>
        <sz val="10"/>
        <rFont val="宋体"/>
        <charset val="134"/>
      </rPr>
      <t>支付破产或改制企业职工安置费</t>
    </r>
  </si>
  <si>
    <r>
      <rPr>
        <sz val="10"/>
        <rFont val="Times New Roman"/>
        <charset val="134"/>
      </rPr>
      <t xml:space="preserve">    </t>
    </r>
    <r>
      <rPr>
        <sz val="10"/>
        <rFont val="宋体"/>
        <charset val="134"/>
      </rPr>
      <t>棚户区改造支出</t>
    </r>
  </si>
  <si>
    <r>
      <rPr>
        <sz val="10"/>
        <rFont val="Times New Roman"/>
        <charset val="134"/>
      </rPr>
      <t xml:space="preserve">    </t>
    </r>
    <r>
      <rPr>
        <sz val="10"/>
        <rFont val="宋体"/>
        <charset val="134"/>
      </rPr>
      <t>公共租赁住房支出</t>
    </r>
  </si>
  <si>
    <r>
      <rPr>
        <sz val="10"/>
        <rFont val="Times New Roman"/>
        <charset val="134"/>
      </rPr>
      <t xml:space="preserve">    </t>
    </r>
    <r>
      <rPr>
        <sz val="10"/>
        <rFont val="宋体"/>
        <charset val="134"/>
      </rPr>
      <t>保障性住房租金补贴</t>
    </r>
  </si>
  <si>
    <r>
      <rPr>
        <sz val="10"/>
        <rFont val="Times New Roman"/>
        <charset val="134"/>
      </rPr>
      <t xml:space="preserve">    </t>
    </r>
    <r>
      <rPr>
        <sz val="10"/>
        <rFont val="宋体"/>
        <charset val="134"/>
      </rPr>
      <t>其他国有土地使用权出让收入安排的支出</t>
    </r>
  </si>
  <si>
    <r>
      <rPr>
        <b/>
        <sz val="10"/>
        <rFont val="Times New Roman"/>
        <charset val="134"/>
      </rPr>
      <t xml:space="preserve">  </t>
    </r>
    <r>
      <rPr>
        <b/>
        <sz val="10"/>
        <rFont val="宋体"/>
        <charset val="134"/>
      </rPr>
      <t>国有土地收益基金安排的支出</t>
    </r>
  </si>
  <si>
    <r>
      <rPr>
        <sz val="10"/>
        <rFont val="Times New Roman"/>
        <charset val="134"/>
      </rPr>
      <t xml:space="preserve">    </t>
    </r>
    <r>
      <rPr>
        <sz val="10"/>
        <rFont val="宋体"/>
        <charset val="134"/>
      </rPr>
      <t>其他国有土地收益基金支出</t>
    </r>
  </si>
  <si>
    <r>
      <rPr>
        <b/>
        <sz val="10"/>
        <rFont val="Times New Roman"/>
        <charset val="134"/>
      </rPr>
      <t xml:space="preserve">  </t>
    </r>
    <r>
      <rPr>
        <b/>
        <sz val="10"/>
        <rFont val="宋体"/>
        <charset val="134"/>
      </rPr>
      <t>农业土地开发资金安排的支出</t>
    </r>
  </si>
  <si>
    <r>
      <rPr>
        <b/>
        <sz val="10"/>
        <rFont val="Times New Roman"/>
        <charset val="134"/>
      </rPr>
      <t xml:space="preserve">  </t>
    </r>
    <r>
      <rPr>
        <b/>
        <sz val="10"/>
        <rFont val="宋体"/>
        <charset val="134"/>
      </rPr>
      <t>城市基础设施配套费安排的支出</t>
    </r>
  </si>
  <si>
    <r>
      <rPr>
        <sz val="10"/>
        <rFont val="Times New Roman"/>
        <charset val="134"/>
      </rPr>
      <t xml:space="preserve">    </t>
    </r>
    <r>
      <rPr>
        <sz val="10"/>
        <rFont val="宋体"/>
        <charset val="134"/>
      </rPr>
      <t>城市公共设施</t>
    </r>
  </si>
  <si>
    <r>
      <rPr>
        <sz val="10"/>
        <rFont val="Times New Roman"/>
        <charset val="134"/>
      </rPr>
      <t xml:space="preserve">    </t>
    </r>
    <r>
      <rPr>
        <sz val="10"/>
        <rFont val="宋体"/>
        <charset val="134"/>
      </rPr>
      <t>城市环境卫生</t>
    </r>
  </si>
  <si>
    <r>
      <rPr>
        <sz val="10"/>
        <rFont val="Times New Roman"/>
        <charset val="134"/>
      </rPr>
      <t xml:space="preserve">    </t>
    </r>
    <r>
      <rPr>
        <sz val="10"/>
        <rFont val="宋体"/>
        <charset val="134"/>
      </rPr>
      <t>公有房屋</t>
    </r>
  </si>
  <si>
    <r>
      <rPr>
        <sz val="10"/>
        <rFont val="Times New Roman"/>
        <charset val="134"/>
      </rPr>
      <t xml:space="preserve">    </t>
    </r>
    <r>
      <rPr>
        <sz val="10"/>
        <rFont val="宋体"/>
        <charset val="134"/>
      </rPr>
      <t>城市防洪</t>
    </r>
  </si>
  <si>
    <r>
      <rPr>
        <sz val="10"/>
        <rFont val="Times New Roman"/>
        <charset val="134"/>
      </rPr>
      <t xml:space="preserve">    </t>
    </r>
    <r>
      <rPr>
        <sz val="10"/>
        <rFont val="宋体"/>
        <charset val="134"/>
      </rPr>
      <t>其他城市基础设施配套费安排的支出</t>
    </r>
  </si>
  <si>
    <r>
      <rPr>
        <b/>
        <sz val="10"/>
        <rFont val="Times New Roman"/>
        <charset val="134"/>
      </rPr>
      <t xml:space="preserve">  </t>
    </r>
    <r>
      <rPr>
        <b/>
        <sz val="10"/>
        <rFont val="宋体"/>
        <charset val="134"/>
      </rPr>
      <t>污水处理费安排的支出</t>
    </r>
  </si>
  <si>
    <r>
      <rPr>
        <sz val="10"/>
        <rFont val="Times New Roman"/>
        <charset val="134"/>
      </rPr>
      <t xml:space="preserve">    </t>
    </r>
    <r>
      <rPr>
        <sz val="10"/>
        <rFont val="宋体"/>
        <charset val="134"/>
      </rPr>
      <t>污水处理设施建设和运营</t>
    </r>
  </si>
  <si>
    <r>
      <rPr>
        <sz val="10"/>
        <rFont val="Times New Roman"/>
        <charset val="134"/>
      </rPr>
      <t xml:space="preserve">    </t>
    </r>
    <r>
      <rPr>
        <sz val="10"/>
        <rFont val="宋体"/>
        <charset val="134"/>
      </rPr>
      <t>代征手续费</t>
    </r>
  </si>
  <si>
    <r>
      <rPr>
        <sz val="10"/>
        <rFont val="Times New Roman"/>
        <charset val="134"/>
      </rPr>
      <t xml:space="preserve">    </t>
    </r>
    <r>
      <rPr>
        <sz val="10"/>
        <rFont val="宋体"/>
        <charset val="134"/>
      </rPr>
      <t>其他污水处理费安排的支出</t>
    </r>
  </si>
  <si>
    <r>
      <rPr>
        <b/>
        <sz val="10"/>
        <rFont val="Times New Roman"/>
        <charset val="134"/>
      </rPr>
      <t xml:space="preserve">  </t>
    </r>
    <r>
      <rPr>
        <b/>
        <sz val="10"/>
        <rFont val="宋体"/>
        <charset val="134"/>
      </rPr>
      <t>土地储备专项债券收入安排的支出</t>
    </r>
    <r>
      <rPr>
        <b/>
        <sz val="10"/>
        <rFont val="Times New Roman"/>
        <charset val="134"/>
      </rPr>
      <t xml:space="preserve">  </t>
    </r>
  </si>
  <si>
    <r>
      <rPr>
        <sz val="10"/>
        <rFont val="Times New Roman"/>
        <charset val="134"/>
      </rPr>
      <t xml:space="preserve">    </t>
    </r>
    <r>
      <rPr>
        <sz val="10"/>
        <rFont val="宋体"/>
        <charset val="134"/>
      </rPr>
      <t>征地和拆迁补偿支出</t>
    </r>
    <r>
      <rPr>
        <sz val="10"/>
        <rFont val="Times New Roman"/>
        <charset val="134"/>
      </rPr>
      <t xml:space="preserve">  </t>
    </r>
  </si>
  <si>
    <r>
      <rPr>
        <sz val="10"/>
        <rFont val="Times New Roman"/>
        <charset val="134"/>
      </rPr>
      <t xml:space="preserve">    </t>
    </r>
    <r>
      <rPr>
        <sz val="10"/>
        <rFont val="宋体"/>
        <charset val="134"/>
      </rPr>
      <t>土地开发支出</t>
    </r>
    <r>
      <rPr>
        <sz val="10"/>
        <rFont val="Times New Roman"/>
        <charset val="134"/>
      </rPr>
      <t xml:space="preserve">  </t>
    </r>
  </si>
  <si>
    <r>
      <rPr>
        <sz val="10"/>
        <rFont val="Times New Roman"/>
        <charset val="134"/>
      </rPr>
      <t xml:space="preserve">    </t>
    </r>
    <r>
      <rPr>
        <sz val="10"/>
        <rFont val="宋体"/>
        <charset val="134"/>
      </rPr>
      <t>其他土地储备专项债券收入安排的支出</t>
    </r>
    <r>
      <rPr>
        <sz val="10"/>
        <rFont val="Times New Roman"/>
        <charset val="134"/>
      </rPr>
      <t xml:space="preserve">  </t>
    </r>
  </si>
  <si>
    <r>
      <rPr>
        <b/>
        <sz val="10"/>
        <rFont val="Times New Roman"/>
        <charset val="134"/>
      </rPr>
      <t xml:space="preserve">  </t>
    </r>
    <r>
      <rPr>
        <b/>
        <sz val="10"/>
        <rFont val="宋体"/>
        <charset val="134"/>
      </rPr>
      <t>棚户区改造专项债券收入安排的支出</t>
    </r>
    <r>
      <rPr>
        <b/>
        <sz val="10"/>
        <rFont val="Times New Roman"/>
        <charset val="134"/>
      </rPr>
      <t xml:space="preserve">  </t>
    </r>
  </si>
  <si>
    <r>
      <rPr>
        <sz val="10"/>
        <rFont val="Times New Roman"/>
        <charset val="134"/>
      </rPr>
      <t xml:space="preserve">    </t>
    </r>
    <r>
      <rPr>
        <sz val="10"/>
        <rFont val="宋体"/>
        <charset val="134"/>
      </rPr>
      <t>其他棚户区改造专项债券收入安排的支出</t>
    </r>
    <r>
      <rPr>
        <sz val="10"/>
        <rFont val="Times New Roman"/>
        <charset val="134"/>
      </rPr>
      <t xml:space="preserve">  </t>
    </r>
  </si>
  <si>
    <r>
      <rPr>
        <b/>
        <sz val="10"/>
        <rFont val="Times New Roman"/>
        <charset val="134"/>
      </rPr>
      <t xml:space="preserve">  </t>
    </r>
    <r>
      <rPr>
        <b/>
        <sz val="10"/>
        <rFont val="宋体"/>
        <charset val="134"/>
      </rPr>
      <t>城市基础设施配套费对应专项债务收入安排的支出</t>
    </r>
    <r>
      <rPr>
        <b/>
        <sz val="10"/>
        <rFont val="Times New Roman"/>
        <charset val="134"/>
      </rPr>
      <t xml:space="preserve">  </t>
    </r>
  </si>
  <si>
    <r>
      <rPr>
        <sz val="10"/>
        <rFont val="Times New Roman"/>
        <charset val="134"/>
      </rPr>
      <t xml:space="preserve">    </t>
    </r>
    <r>
      <rPr>
        <sz val="10"/>
        <rFont val="宋体"/>
        <charset val="134"/>
      </rPr>
      <t>城市公共设施</t>
    </r>
    <r>
      <rPr>
        <sz val="10"/>
        <rFont val="Times New Roman"/>
        <charset val="134"/>
      </rPr>
      <t xml:space="preserve">  </t>
    </r>
  </si>
  <si>
    <r>
      <rPr>
        <sz val="10"/>
        <rFont val="Times New Roman"/>
        <charset val="134"/>
      </rPr>
      <t xml:space="preserve">    </t>
    </r>
    <r>
      <rPr>
        <sz val="10"/>
        <rFont val="宋体"/>
        <charset val="134"/>
      </rPr>
      <t>城市环境卫生</t>
    </r>
    <r>
      <rPr>
        <sz val="10"/>
        <rFont val="Times New Roman"/>
        <charset val="134"/>
      </rPr>
      <t xml:space="preserve">  </t>
    </r>
  </si>
  <si>
    <r>
      <rPr>
        <sz val="10"/>
        <rFont val="Times New Roman"/>
        <charset val="134"/>
      </rPr>
      <t xml:space="preserve">    </t>
    </r>
    <r>
      <rPr>
        <sz val="10"/>
        <rFont val="宋体"/>
        <charset val="134"/>
      </rPr>
      <t>公有房屋</t>
    </r>
    <r>
      <rPr>
        <sz val="10"/>
        <rFont val="Times New Roman"/>
        <charset val="134"/>
      </rPr>
      <t xml:space="preserve">  </t>
    </r>
  </si>
  <si>
    <r>
      <rPr>
        <sz val="10"/>
        <rFont val="Times New Roman"/>
        <charset val="134"/>
      </rPr>
      <t xml:space="preserve">    </t>
    </r>
    <r>
      <rPr>
        <sz val="10"/>
        <rFont val="宋体"/>
        <charset val="134"/>
      </rPr>
      <t>城市防洪</t>
    </r>
    <r>
      <rPr>
        <sz val="10"/>
        <rFont val="Times New Roman"/>
        <charset val="134"/>
      </rPr>
      <t xml:space="preserve">  </t>
    </r>
  </si>
  <si>
    <r>
      <rPr>
        <sz val="10"/>
        <rFont val="Times New Roman"/>
        <charset val="134"/>
      </rPr>
      <t xml:space="preserve">    </t>
    </r>
    <r>
      <rPr>
        <sz val="10"/>
        <rFont val="宋体"/>
        <charset val="134"/>
      </rPr>
      <t>其他城市基础设施配套费对应专项债务收入安排的支出</t>
    </r>
    <r>
      <rPr>
        <sz val="10"/>
        <rFont val="Times New Roman"/>
        <charset val="134"/>
      </rPr>
      <t xml:space="preserve">  </t>
    </r>
  </si>
  <si>
    <r>
      <rPr>
        <b/>
        <sz val="10"/>
        <rFont val="Times New Roman"/>
        <charset val="134"/>
      </rPr>
      <t xml:space="preserve">  </t>
    </r>
    <r>
      <rPr>
        <b/>
        <sz val="10"/>
        <rFont val="宋体"/>
        <charset val="134"/>
      </rPr>
      <t>污水处理费对应专项债务收入安排的支出</t>
    </r>
    <r>
      <rPr>
        <b/>
        <sz val="10"/>
        <rFont val="Times New Roman"/>
        <charset val="134"/>
      </rPr>
      <t xml:space="preserve">  </t>
    </r>
  </si>
  <si>
    <r>
      <rPr>
        <sz val="10"/>
        <rFont val="Times New Roman"/>
        <charset val="134"/>
      </rPr>
      <t xml:space="preserve">    </t>
    </r>
    <r>
      <rPr>
        <sz val="10"/>
        <rFont val="宋体"/>
        <charset val="134"/>
      </rPr>
      <t>污水处理设施建设和运营</t>
    </r>
    <r>
      <rPr>
        <sz val="10"/>
        <rFont val="Times New Roman"/>
        <charset val="134"/>
      </rPr>
      <t xml:space="preserve">  </t>
    </r>
  </si>
  <si>
    <r>
      <rPr>
        <sz val="10"/>
        <rFont val="Times New Roman"/>
        <charset val="134"/>
      </rPr>
      <t xml:space="preserve">    </t>
    </r>
    <r>
      <rPr>
        <sz val="10"/>
        <rFont val="宋体"/>
        <charset val="134"/>
      </rPr>
      <t>其他污水处理费对应专项债务收入安排的支出</t>
    </r>
    <r>
      <rPr>
        <sz val="10"/>
        <rFont val="Times New Roman"/>
        <charset val="134"/>
      </rPr>
      <t xml:space="preserve">  </t>
    </r>
  </si>
  <si>
    <r>
      <rPr>
        <b/>
        <sz val="10"/>
        <rFont val="宋体"/>
        <charset val="134"/>
      </rPr>
      <t>农林水支出</t>
    </r>
  </si>
  <si>
    <r>
      <rPr>
        <b/>
        <sz val="10"/>
        <rFont val="Times New Roman"/>
        <charset val="134"/>
      </rPr>
      <t xml:space="preserve">  </t>
    </r>
    <r>
      <rPr>
        <b/>
        <sz val="10"/>
        <rFont val="宋体"/>
        <charset val="134"/>
      </rPr>
      <t>大中型水库库区基金安排的支出</t>
    </r>
  </si>
  <si>
    <r>
      <rPr>
        <sz val="10"/>
        <rFont val="Times New Roman"/>
        <charset val="134"/>
      </rPr>
      <t xml:space="preserve">    </t>
    </r>
    <r>
      <rPr>
        <sz val="10"/>
        <rFont val="宋体"/>
        <charset val="134"/>
      </rPr>
      <t>解决移民遗留问题</t>
    </r>
  </si>
  <si>
    <r>
      <rPr>
        <sz val="10"/>
        <rFont val="Times New Roman"/>
        <charset val="134"/>
      </rPr>
      <t xml:space="preserve">    </t>
    </r>
    <r>
      <rPr>
        <sz val="10"/>
        <rFont val="宋体"/>
        <charset val="134"/>
      </rPr>
      <t>库区防护工程维护</t>
    </r>
  </si>
  <si>
    <r>
      <rPr>
        <sz val="10"/>
        <rFont val="Times New Roman"/>
        <charset val="134"/>
      </rPr>
      <t xml:space="preserve">    </t>
    </r>
    <r>
      <rPr>
        <sz val="10"/>
        <rFont val="宋体"/>
        <charset val="134"/>
      </rPr>
      <t>其他大中型水库库区基金支出</t>
    </r>
  </si>
  <si>
    <r>
      <rPr>
        <b/>
        <sz val="10"/>
        <rFont val="Times New Roman"/>
        <charset val="134"/>
      </rPr>
      <t xml:space="preserve">  </t>
    </r>
    <r>
      <rPr>
        <b/>
        <sz val="10"/>
        <rFont val="宋体"/>
        <charset val="134"/>
      </rPr>
      <t>三峡水库库区基金支出</t>
    </r>
  </si>
  <si>
    <r>
      <rPr>
        <sz val="10"/>
        <rFont val="Times New Roman"/>
        <charset val="134"/>
      </rPr>
      <t xml:space="preserve">    </t>
    </r>
    <r>
      <rPr>
        <sz val="10"/>
        <rFont val="宋体"/>
        <charset val="134"/>
      </rPr>
      <t>库区维护和管理</t>
    </r>
  </si>
  <si>
    <r>
      <rPr>
        <sz val="10"/>
        <rFont val="Times New Roman"/>
        <charset val="134"/>
      </rPr>
      <t xml:space="preserve">    </t>
    </r>
    <r>
      <rPr>
        <sz val="10"/>
        <rFont val="宋体"/>
        <charset val="134"/>
      </rPr>
      <t>其他三峡水库库区基金支出</t>
    </r>
  </si>
  <si>
    <r>
      <rPr>
        <b/>
        <sz val="10"/>
        <rFont val="Times New Roman"/>
        <charset val="134"/>
      </rPr>
      <t xml:space="preserve">  </t>
    </r>
    <r>
      <rPr>
        <b/>
        <sz val="10"/>
        <rFont val="宋体"/>
        <charset val="134"/>
      </rPr>
      <t>国家重大水利工程建设基金安排的支出</t>
    </r>
  </si>
  <si>
    <r>
      <rPr>
        <sz val="10"/>
        <rFont val="Times New Roman"/>
        <charset val="134"/>
      </rPr>
      <t xml:space="preserve">    </t>
    </r>
    <r>
      <rPr>
        <sz val="10"/>
        <rFont val="宋体"/>
        <charset val="134"/>
      </rPr>
      <t>南水北调工程建设</t>
    </r>
  </si>
  <si>
    <r>
      <rPr>
        <sz val="10"/>
        <rFont val="Times New Roman"/>
        <charset val="134"/>
      </rPr>
      <t xml:space="preserve">    </t>
    </r>
    <r>
      <rPr>
        <sz val="10"/>
        <rFont val="宋体"/>
        <charset val="134"/>
      </rPr>
      <t>三峡后续工作</t>
    </r>
  </si>
  <si>
    <r>
      <rPr>
        <sz val="10"/>
        <rFont val="Times New Roman"/>
        <charset val="134"/>
      </rPr>
      <t xml:space="preserve">    </t>
    </r>
    <r>
      <rPr>
        <sz val="10"/>
        <rFont val="宋体"/>
        <charset val="134"/>
      </rPr>
      <t>地方重大水利工程建设</t>
    </r>
  </si>
  <si>
    <r>
      <rPr>
        <sz val="10"/>
        <rFont val="Times New Roman"/>
        <charset val="134"/>
      </rPr>
      <t xml:space="preserve">    </t>
    </r>
    <r>
      <rPr>
        <sz val="10"/>
        <rFont val="宋体"/>
        <charset val="134"/>
      </rPr>
      <t>其他重大水利工程建设基金支出</t>
    </r>
  </si>
  <si>
    <r>
      <rPr>
        <b/>
        <sz val="10"/>
        <rFont val="Times New Roman"/>
        <charset val="134"/>
      </rPr>
      <t xml:space="preserve">  </t>
    </r>
    <r>
      <rPr>
        <b/>
        <sz val="10"/>
        <rFont val="宋体"/>
        <charset val="134"/>
      </rPr>
      <t>大中型水库库区基金对应专项债务收入安排的支出</t>
    </r>
    <r>
      <rPr>
        <b/>
        <sz val="10"/>
        <rFont val="Times New Roman"/>
        <charset val="134"/>
      </rPr>
      <t xml:space="preserve">  </t>
    </r>
  </si>
  <si>
    <r>
      <rPr>
        <sz val="10"/>
        <rFont val="Times New Roman"/>
        <charset val="134"/>
      </rPr>
      <t xml:space="preserve">    </t>
    </r>
    <r>
      <rPr>
        <sz val="10"/>
        <rFont val="宋体"/>
        <charset val="134"/>
      </rPr>
      <t>基础设施建设和经济发展</t>
    </r>
    <r>
      <rPr>
        <sz val="10"/>
        <rFont val="Times New Roman"/>
        <charset val="134"/>
      </rPr>
      <t xml:space="preserve">  </t>
    </r>
  </si>
  <si>
    <r>
      <rPr>
        <sz val="10"/>
        <rFont val="Times New Roman"/>
        <charset val="134"/>
      </rPr>
      <t xml:space="preserve">    </t>
    </r>
    <r>
      <rPr>
        <sz val="10"/>
        <rFont val="宋体"/>
        <charset val="134"/>
      </rPr>
      <t>其他大中型水库库区基金对应专项债务收入支出</t>
    </r>
    <r>
      <rPr>
        <sz val="10"/>
        <rFont val="Times New Roman"/>
        <charset val="134"/>
      </rPr>
      <t xml:space="preserve">  </t>
    </r>
  </si>
  <si>
    <r>
      <rPr>
        <b/>
        <sz val="10"/>
        <rFont val="Times New Roman"/>
        <charset val="134"/>
      </rPr>
      <t xml:space="preserve">  </t>
    </r>
    <r>
      <rPr>
        <b/>
        <sz val="10"/>
        <rFont val="宋体"/>
        <charset val="134"/>
      </rPr>
      <t>国家重大水利工程建设基金对应专项债务收入安排的支出</t>
    </r>
    <r>
      <rPr>
        <b/>
        <sz val="10"/>
        <rFont val="Times New Roman"/>
        <charset val="134"/>
      </rPr>
      <t xml:space="preserve">  </t>
    </r>
  </si>
  <si>
    <r>
      <rPr>
        <sz val="10"/>
        <rFont val="Times New Roman"/>
        <charset val="134"/>
      </rPr>
      <t xml:space="preserve">    </t>
    </r>
    <r>
      <rPr>
        <sz val="10"/>
        <rFont val="宋体"/>
        <charset val="134"/>
      </rPr>
      <t>南水北调工程建设</t>
    </r>
    <r>
      <rPr>
        <sz val="10"/>
        <rFont val="Times New Roman"/>
        <charset val="134"/>
      </rPr>
      <t xml:space="preserve">  </t>
    </r>
  </si>
  <si>
    <r>
      <rPr>
        <sz val="10"/>
        <rFont val="Times New Roman"/>
        <charset val="134"/>
      </rPr>
      <t xml:space="preserve">    </t>
    </r>
    <r>
      <rPr>
        <sz val="10"/>
        <rFont val="宋体"/>
        <charset val="134"/>
      </rPr>
      <t>三峡工程后续工作</t>
    </r>
    <r>
      <rPr>
        <sz val="10"/>
        <rFont val="Times New Roman"/>
        <charset val="134"/>
      </rPr>
      <t xml:space="preserve">  </t>
    </r>
  </si>
  <si>
    <r>
      <rPr>
        <sz val="10"/>
        <rFont val="Times New Roman"/>
        <charset val="134"/>
      </rPr>
      <t xml:space="preserve">    </t>
    </r>
    <r>
      <rPr>
        <sz val="10"/>
        <rFont val="宋体"/>
        <charset val="134"/>
      </rPr>
      <t>地方重大水利工程建设</t>
    </r>
    <r>
      <rPr>
        <sz val="10"/>
        <rFont val="Times New Roman"/>
        <charset val="134"/>
      </rPr>
      <t xml:space="preserve">  </t>
    </r>
  </si>
  <si>
    <r>
      <rPr>
        <sz val="10"/>
        <rFont val="Times New Roman"/>
        <charset val="134"/>
      </rPr>
      <t xml:space="preserve">    </t>
    </r>
    <r>
      <rPr>
        <sz val="10"/>
        <rFont val="宋体"/>
        <charset val="134"/>
      </rPr>
      <t>其他重大水利工程建设基金对应专项债务收入支出</t>
    </r>
    <r>
      <rPr>
        <sz val="10"/>
        <rFont val="Times New Roman"/>
        <charset val="134"/>
      </rPr>
      <t xml:space="preserve">  </t>
    </r>
  </si>
  <si>
    <r>
      <rPr>
        <b/>
        <sz val="10"/>
        <rFont val="宋体"/>
        <charset val="134"/>
      </rPr>
      <t>交通运输支出</t>
    </r>
  </si>
  <si>
    <r>
      <rPr>
        <b/>
        <sz val="10"/>
        <rFont val="Times New Roman"/>
        <charset val="134"/>
      </rPr>
      <t xml:space="preserve">  </t>
    </r>
    <r>
      <rPr>
        <b/>
        <sz val="10"/>
        <rFont val="宋体"/>
        <charset val="134"/>
      </rPr>
      <t>海南省高等级公路车辆通行附加费安排的支出</t>
    </r>
  </si>
  <si>
    <r>
      <rPr>
        <sz val="10"/>
        <rFont val="Times New Roman"/>
        <charset val="134"/>
      </rPr>
      <t xml:space="preserve">    </t>
    </r>
    <r>
      <rPr>
        <sz val="10"/>
        <rFont val="宋体"/>
        <charset val="134"/>
      </rPr>
      <t>公路建设</t>
    </r>
  </si>
  <si>
    <r>
      <rPr>
        <sz val="10"/>
        <rFont val="Times New Roman"/>
        <charset val="134"/>
      </rPr>
      <t xml:space="preserve">    </t>
    </r>
    <r>
      <rPr>
        <sz val="10"/>
        <rFont val="宋体"/>
        <charset val="134"/>
      </rPr>
      <t>公路养护</t>
    </r>
  </si>
  <si>
    <r>
      <rPr>
        <sz val="10"/>
        <rFont val="Times New Roman"/>
        <charset val="134"/>
      </rPr>
      <t xml:space="preserve">    </t>
    </r>
    <r>
      <rPr>
        <sz val="10"/>
        <rFont val="宋体"/>
        <charset val="134"/>
      </rPr>
      <t>公路还贷</t>
    </r>
  </si>
  <si>
    <r>
      <rPr>
        <sz val="10"/>
        <rFont val="Times New Roman"/>
        <charset val="134"/>
      </rPr>
      <t xml:space="preserve">    </t>
    </r>
    <r>
      <rPr>
        <sz val="10"/>
        <rFont val="宋体"/>
        <charset val="134"/>
      </rPr>
      <t>其他海南省高等级公路车辆通行附加费安排的支出</t>
    </r>
  </si>
  <si>
    <r>
      <rPr>
        <b/>
        <sz val="10"/>
        <rFont val="Times New Roman"/>
        <charset val="134"/>
      </rPr>
      <t xml:space="preserve">  </t>
    </r>
    <r>
      <rPr>
        <b/>
        <sz val="10"/>
        <rFont val="宋体"/>
        <charset val="134"/>
      </rPr>
      <t>车辆通行费安排的支出</t>
    </r>
  </si>
  <si>
    <r>
      <rPr>
        <sz val="10"/>
        <rFont val="Times New Roman"/>
        <charset val="134"/>
      </rPr>
      <t xml:space="preserve">    </t>
    </r>
    <r>
      <rPr>
        <sz val="10"/>
        <rFont val="宋体"/>
        <charset val="134"/>
      </rPr>
      <t>政府还贷公路养护</t>
    </r>
  </si>
  <si>
    <r>
      <rPr>
        <sz val="10"/>
        <rFont val="Times New Roman"/>
        <charset val="134"/>
      </rPr>
      <t xml:space="preserve">    </t>
    </r>
    <r>
      <rPr>
        <sz val="10"/>
        <rFont val="宋体"/>
        <charset val="134"/>
      </rPr>
      <t>政府还贷公路管理</t>
    </r>
  </si>
  <si>
    <r>
      <rPr>
        <sz val="10"/>
        <rFont val="Times New Roman"/>
        <charset val="134"/>
      </rPr>
      <t xml:space="preserve">    </t>
    </r>
    <r>
      <rPr>
        <sz val="10"/>
        <rFont val="宋体"/>
        <charset val="134"/>
      </rPr>
      <t>其他车辆通行费安排的支出</t>
    </r>
  </si>
  <si>
    <r>
      <rPr>
        <b/>
        <sz val="10"/>
        <rFont val="Times New Roman"/>
        <charset val="134"/>
      </rPr>
      <t xml:space="preserve">  </t>
    </r>
    <r>
      <rPr>
        <b/>
        <sz val="10"/>
        <rFont val="宋体"/>
        <charset val="134"/>
      </rPr>
      <t>港口建设费安排的支出</t>
    </r>
  </si>
  <si>
    <r>
      <rPr>
        <sz val="10"/>
        <rFont val="Times New Roman"/>
        <charset val="134"/>
      </rPr>
      <t xml:space="preserve">    </t>
    </r>
    <r>
      <rPr>
        <sz val="10"/>
        <rFont val="宋体"/>
        <charset val="134"/>
      </rPr>
      <t>港口设施</t>
    </r>
  </si>
  <si>
    <r>
      <rPr>
        <sz val="10"/>
        <rFont val="Times New Roman"/>
        <charset val="134"/>
      </rPr>
      <t xml:space="preserve">    </t>
    </r>
    <r>
      <rPr>
        <sz val="10"/>
        <rFont val="宋体"/>
        <charset val="134"/>
      </rPr>
      <t>航道建设和维护</t>
    </r>
  </si>
  <si>
    <r>
      <rPr>
        <sz val="10"/>
        <rFont val="Times New Roman"/>
        <charset val="134"/>
      </rPr>
      <t xml:space="preserve">    </t>
    </r>
    <r>
      <rPr>
        <sz val="10"/>
        <rFont val="宋体"/>
        <charset val="134"/>
      </rPr>
      <t>航运保障系统建设</t>
    </r>
  </si>
  <si>
    <r>
      <rPr>
        <sz val="10"/>
        <rFont val="Times New Roman"/>
        <charset val="134"/>
      </rPr>
      <t xml:space="preserve">    </t>
    </r>
    <r>
      <rPr>
        <sz val="10"/>
        <rFont val="宋体"/>
        <charset val="134"/>
      </rPr>
      <t>其他港口建设费安排的支出</t>
    </r>
  </si>
  <si>
    <r>
      <rPr>
        <b/>
        <sz val="10"/>
        <rFont val="Times New Roman"/>
        <charset val="134"/>
      </rPr>
      <t xml:space="preserve">  </t>
    </r>
    <r>
      <rPr>
        <b/>
        <sz val="10"/>
        <rFont val="宋体"/>
        <charset val="134"/>
      </rPr>
      <t>铁路建设基金支出</t>
    </r>
  </si>
  <si>
    <r>
      <rPr>
        <sz val="10"/>
        <rFont val="Times New Roman"/>
        <charset val="134"/>
      </rPr>
      <t xml:space="preserve">    </t>
    </r>
    <r>
      <rPr>
        <sz val="10"/>
        <rFont val="宋体"/>
        <charset val="134"/>
      </rPr>
      <t>铁路建设投资</t>
    </r>
  </si>
  <si>
    <r>
      <rPr>
        <sz val="10"/>
        <rFont val="Times New Roman"/>
        <charset val="134"/>
      </rPr>
      <t xml:space="preserve">    </t>
    </r>
    <r>
      <rPr>
        <sz val="10"/>
        <rFont val="宋体"/>
        <charset val="134"/>
      </rPr>
      <t>购置铁路机车车辆</t>
    </r>
  </si>
  <si>
    <r>
      <rPr>
        <sz val="10"/>
        <rFont val="Times New Roman"/>
        <charset val="134"/>
      </rPr>
      <t xml:space="preserve">    </t>
    </r>
    <r>
      <rPr>
        <sz val="10"/>
        <rFont val="宋体"/>
        <charset val="134"/>
      </rPr>
      <t>铁路还贷</t>
    </r>
  </si>
  <si>
    <r>
      <rPr>
        <sz val="10"/>
        <rFont val="Times New Roman"/>
        <charset val="134"/>
      </rPr>
      <t xml:space="preserve">    </t>
    </r>
    <r>
      <rPr>
        <sz val="10"/>
        <rFont val="宋体"/>
        <charset val="134"/>
      </rPr>
      <t>建设项目铺底资金</t>
    </r>
  </si>
  <si>
    <r>
      <rPr>
        <sz val="10"/>
        <rFont val="Times New Roman"/>
        <charset val="134"/>
      </rPr>
      <t xml:space="preserve">    </t>
    </r>
    <r>
      <rPr>
        <sz val="10"/>
        <rFont val="宋体"/>
        <charset val="134"/>
      </rPr>
      <t>勘测设计</t>
    </r>
  </si>
  <si>
    <r>
      <rPr>
        <sz val="10"/>
        <rFont val="Times New Roman"/>
        <charset val="134"/>
      </rPr>
      <t xml:space="preserve">    </t>
    </r>
    <r>
      <rPr>
        <sz val="10"/>
        <rFont val="宋体"/>
        <charset val="134"/>
      </rPr>
      <t>注册资本金</t>
    </r>
  </si>
  <si>
    <r>
      <rPr>
        <sz val="10"/>
        <rFont val="Times New Roman"/>
        <charset val="134"/>
      </rPr>
      <t xml:space="preserve">    </t>
    </r>
    <r>
      <rPr>
        <sz val="10"/>
        <rFont val="宋体"/>
        <charset val="134"/>
      </rPr>
      <t>周转资金</t>
    </r>
  </si>
  <si>
    <r>
      <rPr>
        <sz val="10"/>
        <rFont val="Times New Roman"/>
        <charset val="134"/>
      </rPr>
      <t xml:space="preserve">    </t>
    </r>
    <r>
      <rPr>
        <sz val="10"/>
        <rFont val="宋体"/>
        <charset val="134"/>
      </rPr>
      <t>其他铁路建设基金支出</t>
    </r>
  </si>
  <si>
    <r>
      <rPr>
        <b/>
        <sz val="10"/>
        <rFont val="Times New Roman"/>
        <charset val="134"/>
      </rPr>
      <t xml:space="preserve">  </t>
    </r>
    <r>
      <rPr>
        <b/>
        <sz val="10"/>
        <rFont val="宋体"/>
        <charset val="134"/>
      </rPr>
      <t>船舶油污损害赔偿基金支出</t>
    </r>
  </si>
  <si>
    <r>
      <rPr>
        <sz val="10"/>
        <rFont val="Times New Roman"/>
        <charset val="134"/>
      </rPr>
      <t xml:space="preserve">    </t>
    </r>
    <r>
      <rPr>
        <sz val="10"/>
        <rFont val="宋体"/>
        <charset val="134"/>
      </rPr>
      <t>应急处置费用</t>
    </r>
  </si>
  <si>
    <r>
      <rPr>
        <sz val="10"/>
        <rFont val="Times New Roman"/>
        <charset val="134"/>
      </rPr>
      <t xml:space="preserve">    </t>
    </r>
    <r>
      <rPr>
        <sz val="10"/>
        <rFont val="宋体"/>
        <charset val="134"/>
      </rPr>
      <t>控制清除污染</t>
    </r>
  </si>
  <si>
    <r>
      <rPr>
        <sz val="10"/>
        <rFont val="Times New Roman"/>
        <charset val="134"/>
      </rPr>
      <t xml:space="preserve">    </t>
    </r>
    <r>
      <rPr>
        <sz val="10"/>
        <rFont val="宋体"/>
        <charset val="134"/>
      </rPr>
      <t>损失补偿</t>
    </r>
  </si>
  <si>
    <r>
      <rPr>
        <sz val="10"/>
        <rFont val="Times New Roman"/>
        <charset val="134"/>
      </rPr>
      <t xml:space="preserve">    </t>
    </r>
    <r>
      <rPr>
        <sz val="10"/>
        <rFont val="宋体"/>
        <charset val="134"/>
      </rPr>
      <t>生态恢复</t>
    </r>
  </si>
  <si>
    <r>
      <rPr>
        <sz val="10"/>
        <rFont val="Times New Roman"/>
        <charset val="134"/>
      </rPr>
      <t xml:space="preserve">    </t>
    </r>
    <r>
      <rPr>
        <sz val="10"/>
        <rFont val="宋体"/>
        <charset val="134"/>
      </rPr>
      <t>监视监测</t>
    </r>
  </si>
  <si>
    <r>
      <rPr>
        <sz val="10"/>
        <rFont val="Times New Roman"/>
        <charset val="134"/>
      </rPr>
      <t xml:space="preserve">    </t>
    </r>
    <r>
      <rPr>
        <sz val="10"/>
        <rFont val="宋体"/>
        <charset val="134"/>
      </rPr>
      <t>其他船舶油污损害赔偿基金支出</t>
    </r>
  </si>
  <si>
    <r>
      <rPr>
        <b/>
        <sz val="10"/>
        <rFont val="Times New Roman"/>
        <charset val="134"/>
      </rPr>
      <t xml:space="preserve">  </t>
    </r>
    <r>
      <rPr>
        <b/>
        <sz val="10"/>
        <rFont val="宋体"/>
        <charset val="134"/>
      </rPr>
      <t>民航发展基金支出</t>
    </r>
  </si>
  <si>
    <r>
      <rPr>
        <sz val="10"/>
        <rFont val="Times New Roman"/>
        <charset val="134"/>
      </rPr>
      <t xml:space="preserve">    </t>
    </r>
    <r>
      <rPr>
        <sz val="10"/>
        <rFont val="宋体"/>
        <charset val="134"/>
      </rPr>
      <t>民航机场建设</t>
    </r>
  </si>
  <si>
    <r>
      <rPr>
        <sz val="10"/>
        <rFont val="Times New Roman"/>
        <charset val="134"/>
      </rPr>
      <t xml:space="preserve">    </t>
    </r>
    <r>
      <rPr>
        <sz val="10"/>
        <rFont val="宋体"/>
        <charset val="134"/>
      </rPr>
      <t>空管系统建设</t>
    </r>
  </si>
  <si>
    <r>
      <rPr>
        <sz val="10"/>
        <rFont val="Times New Roman"/>
        <charset val="134"/>
      </rPr>
      <t xml:space="preserve">    </t>
    </r>
    <r>
      <rPr>
        <sz val="10"/>
        <rFont val="宋体"/>
        <charset val="134"/>
      </rPr>
      <t>民航安全</t>
    </r>
  </si>
  <si>
    <r>
      <rPr>
        <sz val="10"/>
        <rFont val="Times New Roman"/>
        <charset val="134"/>
      </rPr>
      <t xml:space="preserve">    </t>
    </r>
    <r>
      <rPr>
        <sz val="10"/>
        <rFont val="宋体"/>
        <charset val="134"/>
      </rPr>
      <t>航线和机场补贴</t>
    </r>
  </si>
  <si>
    <r>
      <rPr>
        <sz val="10"/>
        <rFont val="Times New Roman"/>
        <charset val="134"/>
      </rPr>
      <t xml:space="preserve">    </t>
    </r>
    <r>
      <rPr>
        <sz val="10"/>
        <rFont val="宋体"/>
        <charset val="134"/>
      </rPr>
      <t>民航节能减排</t>
    </r>
  </si>
  <si>
    <r>
      <rPr>
        <sz val="10"/>
        <rFont val="Times New Roman"/>
        <charset val="134"/>
      </rPr>
      <t xml:space="preserve">    </t>
    </r>
    <r>
      <rPr>
        <sz val="10"/>
        <rFont val="宋体"/>
        <charset val="134"/>
      </rPr>
      <t>通用航空发展</t>
    </r>
  </si>
  <si>
    <r>
      <rPr>
        <sz val="10"/>
        <rFont val="Times New Roman"/>
        <charset val="134"/>
      </rPr>
      <t xml:space="preserve">    </t>
    </r>
    <r>
      <rPr>
        <sz val="10"/>
        <rFont val="宋体"/>
        <charset val="134"/>
      </rPr>
      <t>征管经费</t>
    </r>
  </si>
  <si>
    <r>
      <rPr>
        <sz val="10"/>
        <rFont val="Times New Roman"/>
        <charset val="134"/>
      </rPr>
      <t xml:space="preserve">    </t>
    </r>
    <r>
      <rPr>
        <sz val="10"/>
        <rFont val="宋体"/>
        <charset val="134"/>
      </rPr>
      <t>其他民航发展基金支出</t>
    </r>
  </si>
  <si>
    <r>
      <rPr>
        <b/>
        <sz val="10"/>
        <rFont val="Times New Roman"/>
        <charset val="134"/>
      </rPr>
      <t xml:space="preserve">  </t>
    </r>
    <r>
      <rPr>
        <b/>
        <sz val="10"/>
        <rFont val="宋体"/>
        <charset val="134"/>
      </rPr>
      <t>海南省高等级公路车辆通行附加费对应专项债务收入安排的支出</t>
    </r>
    <r>
      <rPr>
        <b/>
        <sz val="10"/>
        <rFont val="Times New Roman"/>
        <charset val="134"/>
      </rPr>
      <t xml:space="preserve">  </t>
    </r>
  </si>
  <si>
    <r>
      <rPr>
        <sz val="10"/>
        <rFont val="Times New Roman"/>
        <charset val="134"/>
      </rPr>
      <t xml:space="preserve">    </t>
    </r>
    <r>
      <rPr>
        <sz val="10"/>
        <rFont val="宋体"/>
        <charset val="134"/>
      </rPr>
      <t>公路建设</t>
    </r>
    <r>
      <rPr>
        <sz val="10"/>
        <rFont val="Times New Roman"/>
        <charset val="134"/>
      </rPr>
      <t xml:space="preserve">  </t>
    </r>
  </si>
  <si>
    <r>
      <rPr>
        <sz val="10"/>
        <rFont val="Times New Roman"/>
        <charset val="134"/>
      </rPr>
      <t xml:space="preserve">    </t>
    </r>
    <r>
      <rPr>
        <sz val="10"/>
        <rFont val="宋体"/>
        <charset val="134"/>
      </rPr>
      <t>其他海南省高等级公路车辆通行附加费对应专项债务收入安排的支出</t>
    </r>
    <r>
      <rPr>
        <sz val="10"/>
        <rFont val="Times New Roman"/>
        <charset val="134"/>
      </rPr>
      <t xml:space="preserve">  </t>
    </r>
  </si>
  <si>
    <r>
      <rPr>
        <b/>
        <sz val="10"/>
        <rFont val="Times New Roman"/>
        <charset val="134"/>
      </rPr>
      <t xml:space="preserve">  </t>
    </r>
    <r>
      <rPr>
        <b/>
        <sz val="10"/>
        <rFont val="宋体"/>
        <charset val="134"/>
      </rPr>
      <t>政府收费公路专项债券收入安排的支出</t>
    </r>
    <r>
      <rPr>
        <b/>
        <sz val="10"/>
        <rFont val="Times New Roman"/>
        <charset val="134"/>
      </rPr>
      <t xml:space="preserve">  </t>
    </r>
  </si>
  <si>
    <r>
      <rPr>
        <sz val="10"/>
        <rFont val="Times New Roman"/>
        <charset val="134"/>
      </rPr>
      <t xml:space="preserve">    </t>
    </r>
    <r>
      <rPr>
        <sz val="10"/>
        <rFont val="宋体"/>
        <charset val="134"/>
      </rPr>
      <t>其他政府收费公路专项债券收入安排的支出</t>
    </r>
    <r>
      <rPr>
        <sz val="10"/>
        <rFont val="Times New Roman"/>
        <charset val="134"/>
      </rPr>
      <t xml:space="preserve">  </t>
    </r>
  </si>
  <si>
    <r>
      <rPr>
        <b/>
        <sz val="10"/>
        <rFont val="Times New Roman"/>
        <charset val="134"/>
      </rPr>
      <t xml:space="preserve">  </t>
    </r>
    <r>
      <rPr>
        <b/>
        <sz val="10"/>
        <rFont val="宋体"/>
        <charset val="134"/>
      </rPr>
      <t>车辆通行费对应专项债务收入安排的支出</t>
    </r>
    <r>
      <rPr>
        <b/>
        <sz val="10"/>
        <rFont val="Times New Roman"/>
        <charset val="134"/>
      </rPr>
      <t xml:space="preserve">  </t>
    </r>
  </si>
  <si>
    <r>
      <rPr>
        <b/>
        <sz val="10"/>
        <rFont val="Times New Roman"/>
        <charset val="134"/>
      </rPr>
      <t xml:space="preserve">  </t>
    </r>
    <r>
      <rPr>
        <b/>
        <sz val="10"/>
        <rFont val="宋体"/>
        <charset val="134"/>
      </rPr>
      <t>港口建设费对应专项债务收入安排的支出</t>
    </r>
    <r>
      <rPr>
        <b/>
        <sz val="10"/>
        <rFont val="Times New Roman"/>
        <charset val="134"/>
      </rPr>
      <t xml:space="preserve">  </t>
    </r>
  </si>
  <si>
    <r>
      <rPr>
        <sz val="10"/>
        <rFont val="Times New Roman"/>
        <charset val="134"/>
      </rPr>
      <t xml:space="preserve">    </t>
    </r>
    <r>
      <rPr>
        <sz val="10"/>
        <rFont val="宋体"/>
        <charset val="134"/>
      </rPr>
      <t>港口设施</t>
    </r>
    <r>
      <rPr>
        <sz val="10"/>
        <rFont val="Times New Roman"/>
        <charset val="134"/>
      </rPr>
      <t xml:space="preserve">  </t>
    </r>
  </si>
  <si>
    <r>
      <rPr>
        <sz val="10"/>
        <rFont val="Times New Roman"/>
        <charset val="134"/>
      </rPr>
      <t xml:space="preserve">    </t>
    </r>
    <r>
      <rPr>
        <sz val="10"/>
        <rFont val="宋体"/>
        <charset val="134"/>
      </rPr>
      <t>航运保障系统建设</t>
    </r>
    <r>
      <rPr>
        <sz val="10"/>
        <rFont val="Times New Roman"/>
        <charset val="134"/>
      </rPr>
      <t xml:space="preserve">  </t>
    </r>
  </si>
  <si>
    <r>
      <rPr>
        <sz val="10"/>
        <rFont val="Times New Roman"/>
        <charset val="134"/>
      </rPr>
      <t xml:space="preserve">    </t>
    </r>
    <r>
      <rPr>
        <sz val="10"/>
        <rFont val="宋体"/>
        <charset val="134"/>
      </rPr>
      <t>其他港口建设费对应专项债务收入安排的支出</t>
    </r>
    <r>
      <rPr>
        <sz val="10"/>
        <rFont val="Times New Roman"/>
        <charset val="134"/>
      </rPr>
      <t xml:space="preserve">  </t>
    </r>
  </si>
  <si>
    <r>
      <rPr>
        <b/>
        <sz val="10"/>
        <rFont val="宋体"/>
        <charset val="134"/>
      </rPr>
      <t>资源勘探信息等支出</t>
    </r>
  </si>
  <si>
    <r>
      <rPr>
        <b/>
        <sz val="10"/>
        <rFont val="Times New Roman"/>
        <charset val="134"/>
      </rPr>
      <t xml:space="preserve">  </t>
    </r>
    <r>
      <rPr>
        <b/>
        <sz val="10"/>
        <rFont val="宋体"/>
        <charset val="134"/>
      </rPr>
      <t>农网还贷资金支出</t>
    </r>
  </si>
  <si>
    <r>
      <rPr>
        <sz val="10"/>
        <rFont val="Times New Roman"/>
        <charset val="134"/>
      </rPr>
      <t xml:space="preserve">    </t>
    </r>
    <r>
      <rPr>
        <sz val="10"/>
        <rFont val="宋体"/>
        <charset val="134"/>
      </rPr>
      <t>中央农网还贷资金支出</t>
    </r>
  </si>
  <si>
    <r>
      <rPr>
        <sz val="10"/>
        <rFont val="Times New Roman"/>
        <charset val="134"/>
      </rPr>
      <t xml:space="preserve">    </t>
    </r>
    <r>
      <rPr>
        <sz val="10"/>
        <rFont val="宋体"/>
        <charset val="134"/>
      </rPr>
      <t>地方农网还贷资金支出</t>
    </r>
  </si>
  <si>
    <r>
      <rPr>
        <sz val="10"/>
        <rFont val="Times New Roman"/>
        <charset val="134"/>
      </rPr>
      <t xml:space="preserve">    </t>
    </r>
    <r>
      <rPr>
        <sz val="10"/>
        <rFont val="宋体"/>
        <charset val="134"/>
      </rPr>
      <t>其他农网还贷资金支出</t>
    </r>
  </si>
  <si>
    <r>
      <rPr>
        <b/>
        <sz val="10"/>
        <rFont val="宋体"/>
        <charset val="134"/>
      </rPr>
      <t>金融支出</t>
    </r>
  </si>
  <si>
    <r>
      <rPr>
        <b/>
        <sz val="10"/>
        <rFont val="Times New Roman"/>
        <charset val="134"/>
      </rPr>
      <t xml:space="preserve">  </t>
    </r>
    <r>
      <rPr>
        <b/>
        <sz val="10"/>
        <rFont val="宋体"/>
        <charset val="134"/>
      </rPr>
      <t>金融调控支出</t>
    </r>
  </si>
  <si>
    <r>
      <rPr>
        <sz val="10"/>
        <rFont val="Times New Roman"/>
        <charset val="134"/>
      </rPr>
      <t xml:space="preserve">    </t>
    </r>
    <r>
      <rPr>
        <sz val="10"/>
        <rFont val="宋体"/>
        <charset val="134"/>
      </rPr>
      <t>中央特别国债经营基金支出</t>
    </r>
  </si>
  <si>
    <r>
      <rPr>
        <sz val="10"/>
        <rFont val="Times New Roman"/>
        <charset val="134"/>
      </rPr>
      <t xml:space="preserve">    </t>
    </r>
    <r>
      <rPr>
        <sz val="10"/>
        <rFont val="宋体"/>
        <charset val="134"/>
      </rPr>
      <t>中央特别国债经营基金财务支出</t>
    </r>
  </si>
  <si>
    <r>
      <rPr>
        <b/>
        <sz val="10"/>
        <rFont val="宋体"/>
        <charset val="134"/>
      </rPr>
      <t>其他支出</t>
    </r>
  </si>
  <si>
    <r>
      <rPr>
        <b/>
        <sz val="10"/>
        <rFont val="Times New Roman"/>
        <charset val="134"/>
      </rPr>
      <t xml:space="preserve">  </t>
    </r>
    <r>
      <rPr>
        <b/>
        <sz val="10"/>
        <rFont val="宋体"/>
        <charset val="134"/>
      </rPr>
      <t>其他政府性基金及对应专项债务收入安排的支出</t>
    </r>
  </si>
  <si>
    <r>
      <rPr>
        <sz val="10"/>
        <rFont val="Times New Roman"/>
        <charset val="134"/>
      </rPr>
      <t xml:space="preserve">    </t>
    </r>
    <r>
      <rPr>
        <sz val="10"/>
        <rFont val="宋体"/>
        <charset val="134"/>
      </rPr>
      <t>其他政府性基金安排的支出</t>
    </r>
    <r>
      <rPr>
        <sz val="10"/>
        <rFont val="Times New Roman"/>
        <charset val="134"/>
      </rPr>
      <t xml:space="preserve">  </t>
    </r>
  </si>
  <si>
    <r>
      <rPr>
        <sz val="10"/>
        <rFont val="Times New Roman"/>
        <charset val="134"/>
      </rPr>
      <t xml:space="preserve">    </t>
    </r>
    <r>
      <rPr>
        <sz val="10"/>
        <rFont val="宋体"/>
        <charset val="134"/>
      </rPr>
      <t>其他地方自行试点项目收益专项债券收入安排的支出</t>
    </r>
    <r>
      <rPr>
        <sz val="10"/>
        <rFont val="Times New Roman"/>
        <charset val="134"/>
      </rPr>
      <t xml:space="preserve">  </t>
    </r>
  </si>
  <si>
    <r>
      <rPr>
        <sz val="10"/>
        <rFont val="Times New Roman"/>
        <charset val="134"/>
      </rPr>
      <t xml:space="preserve">    </t>
    </r>
    <r>
      <rPr>
        <sz val="10"/>
        <rFont val="宋体"/>
        <charset val="134"/>
      </rPr>
      <t>其他政府性基金债务收入安排的支出</t>
    </r>
    <r>
      <rPr>
        <sz val="10"/>
        <rFont val="Times New Roman"/>
        <charset val="134"/>
      </rPr>
      <t xml:space="preserve">  </t>
    </r>
  </si>
  <si>
    <r>
      <rPr>
        <b/>
        <sz val="10"/>
        <rFont val="Times New Roman"/>
        <charset val="134"/>
      </rPr>
      <t xml:space="preserve">  </t>
    </r>
    <r>
      <rPr>
        <b/>
        <sz val="10"/>
        <rFont val="宋体"/>
        <charset val="134"/>
      </rPr>
      <t>彩票发行销售机构业务费安排的支出</t>
    </r>
  </si>
  <si>
    <r>
      <rPr>
        <sz val="10"/>
        <rFont val="Times New Roman"/>
        <charset val="134"/>
      </rPr>
      <t xml:space="preserve">    </t>
    </r>
    <r>
      <rPr>
        <sz val="10"/>
        <rFont val="宋体"/>
        <charset val="134"/>
      </rPr>
      <t>福利彩票发行机构的业务费支出</t>
    </r>
  </si>
  <si>
    <r>
      <rPr>
        <sz val="10"/>
        <rFont val="Times New Roman"/>
        <charset val="134"/>
      </rPr>
      <t xml:space="preserve">    </t>
    </r>
    <r>
      <rPr>
        <sz val="10"/>
        <rFont val="宋体"/>
        <charset val="134"/>
      </rPr>
      <t>体育彩票发行机构的业务费支出</t>
    </r>
  </si>
  <si>
    <r>
      <rPr>
        <sz val="10"/>
        <rFont val="Times New Roman"/>
        <charset val="134"/>
      </rPr>
      <t xml:space="preserve">    </t>
    </r>
    <r>
      <rPr>
        <sz val="10"/>
        <rFont val="宋体"/>
        <charset val="134"/>
      </rPr>
      <t>福利彩票销售机构的业务费支出</t>
    </r>
  </si>
  <si>
    <r>
      <rPr>
        <sz val="10"/>
        <rFont val="Times New Roman"/>
        <charset val="134"/>
      </rPr>
      <t xml:space="preserve">    </t>
    </r>
    <r>
      <rPr>
        <sz val="10"/>
        <rFont val="宋体"/>
        <charset val="134"/>
      </rPr>
      <t>体育彩票销售机构的业务费支出</t>
    </r>
  </si>
  <si>
    <r>
      <rPr>
        <sz val="10"/>
        <rFont val="Times New Roman"/>
        <charset val="134"/>
      </rPr>
      <t xml:space="preserve">    </t>
    </r>
    <r>
      <rPr>
        <sz val="10"/>
        <rFont val="宋体"/>
        <charset val="134"/>
      </rPr>
      <t>彩票兑奖周转金支出</t>
    </r>
  </si>
  <si>
    <r>
      <rPr>
        <sz val="10"/>
        <rFont val="Times New Roman"/>
        <charset val="134"/>
      </rPr>
      <t xml:space="preserve">    </t>
    </r>
    <r>
      <rPr>
        <sz val="10"/>
        <rFont val="宋体"/>
        <charset val="134"/>
      </rPr>
      <t>彩票发行销售风险基金支出</t>
    </r>
  </si>
  <si>
    <r>
      <rPr>
        <sz val="10"/>
        <rFont val="Times New Roman"/>
        <charset val="134"/>
      </rPr>
      <t xml:space="preserve">    </t>
    </r>
    <r>
      <rPr>
        <sz val="10"/>
        <rFont val="宋体"/>
        <charset val="134"/>
      </rPr>
      <t>彩票市场调控资金支出</t>
    </r>
  </si>
  <si>
    <r>
      <rPr>
        <sz val="10"/>
        <rFont val="Times New Roman"/>
        <charset val="134"/>
      </rPr>
      <t xml:space="preserve">    </t>
    </r>
    <r>
      <rPr>
        <sz val="10"/>
        <rFont val="宋体"/>
        <charset val="134"/>
      </rPr>
      <t>其他彩票发行销售机构业务费安排的支出</t>
    </r>
  </si>
  <si>
    <r>
      <rPr>
        <b/>
        <sz val="10"/>
        <rFont val="Times New Roman"/>
        <charset val="134"/>
      </rPr>
      <t xml:space="preserve">  </t>
    </r>
    <r>
      <rPr>
        <b/>
        <sz val="10"/>
        <rFont val="宋体"/>
        <charset val="134"/>
      </rPr>
      <t>彩票公益金安排的支出</t>
    </r>
  </si>
  <si>
    <r>
      <rPr>
        <sz val="10"/>
        <rFont val="Times New Roman"/>
        <charset val="134"/>
      </rPr>
      <t xml:space="preserve">    </t>
    </r>
    <r>
      <rPr>
        <sz val="10"/>
        <rFont val="宋体"/>
        <charset val="134"/>
      </rPr>
      <t>用于补充全国社会保障基金的彩票公益金支出</t>
    </r>
  </si>
  <si>
    <r>
      <rPr>
        <sz val="10"/>
        <rFont val="Times New Roman"/>
        <charset val="134"/>
      </rPr>
      <t xml:space="preserve">    </t>
    </r>
    <r>
      <rPr>
        <sz val="10"/>
        <rFont val="宋体"/>
        <charset val="134"/>
      </rPr>
      <t>用于社会福利的彩票公益金支出</t>
    </r>
  </si>
  <si>
    <r>
      <rPr>
        <sz val="10"/>
        <rFont val="Times New Roman"/>
        <charset val="134"/>
      </rPr>
      <t xml:space="preserve">    </t>
    </r>
    <r>
      <rPr>
        <sz val="10"/>
        <rFont val="宋体"/>
        <charset val="134"/>
      </rPr>
      <t>用于体育事业的彩票公益金支出</t>
    </r>
  </si>
  <si>
    <r>
      <rPr>
        <sz val="10"/>
        <rFont val="Times New Roman"/>
        <charset val="134"/>
      </rPr>
      <t xml:space="preserve">    </t>
    </r>
    <r>
      <rPr>
        <sz val="10"/>
        <rFont val="宋体"/>
        <charset val="134"/>
      </rPr>
      <t>用于教育事业的彩票公益金支出</t>
    </r>
  </si>
  <si>
    <r>
      <rPr>
        <sz val="10"/>
        <rFont val="Times New Roman"/>
        <charset val="134"/>
      </rPr>
      <t xml:space="preserve">    </t>
    </r>
    <r>
      <rPr>
        <sz val="10"/>
        <rFont val="宋体"/>
        <charset val="134"/>
      </rPr>
      <t>用于红十字事业的彩票公益金支出</t>
    </r>
  </si>
  <si>
    <r>
      <rPr>
        <sz val="10"/>
        <rFont val="Times New Roman"/>
        <charset val="134"/>
      </rPr>
      <t xml:space="preserve">    </t>
    </r>
    <r>
      <rPr>
        <sz val="10"/>
        <rFont val="宋体"/>
        <charset val="134"/>
      </rPr>
      <t>用于残疾人事业的彩票公益金支出</t>
    </r>
  </si>
  <si>
    <r>
      <rPr>
        <sz val="10"/>
        <rFont val="Times New Roman"/>
        <charset val="134"/>
      </rPr>
      <t xml:space="preserve">    </t>
    </r>
    <r>
      <rPr>
        <sz val="10"/>
        <rFont val="宋体"/>
        <charset val="134"/>
      </rPr>
      <t>用于文化事业的彩票公益金支出</t>
    </r>
  </si>
  <si>
    <r>
      <rPr>
        <sz val="10"/>
        <rFont val="Times New Roman"/>
        <charset val="134"/>
      </rPr>
      <t xml:space="preserve">    </t>
    </r>
    <r>
      <rPr>
        <sz val="10"/>
        <rFont val="宋体"/>
        <charset val="134"/>
      </rPr>
      <t>用于扶贫的彩票公益金支出</t>
    </r>
  </si>
  <si>
    <r>
      <rPr>
        <sz val="10"/>
        <rFont val="Times New Roman"/>
        <charset val="134"/>
      </rPr>
      <t xml:space="preserve">    </t>
    </r>
    <r>
      <rPr>
        <sz val="10"/>
        <rFont val="宋体"/>
        <charset val="134"/>
      </rPr>
      <t>用于法律援助的彩票公益金支出</t>
    </r>
  </si>
  <si>
    <r>
      <rPr>
        <sz val="10"/>
        <rFont val="Times New Roman"/>
        <charset val="134"/>
      </rPr>
      <t xml:space="preserve">    </t>
    </r>
    <r>
      <rPr>
        <sz val="10"/>
        <rFont val="宋体"/>
        <charset val="134"/>
      </rPr>
      <t>用于城乡医疗救助的彩票公益金支出</t>
    </r>
  </si>
  <si>
    <r>
      <rPr>
        <sz val="10"/>
        <rFont val="Times New Roman"/>
        <charset val="134"/>
      </rPr>
      <t xml:space="preserve">    </t>
    </r>
    <r>
      <rPr>
        <sz val="10"/>
        <rFont val="宋体"/>
        <charset val="134"/>
      </rPr>
      <t>用于其他社会公益事业的彩票公益金支出</t>
    </r>
  </si>
  <si>
    <r>
      <rPr>
        <b/>
        <sz val="10"/>
        <rFont val="宋体"/>
        <charset val="134"/>
      </rPr>
      <t>债务付息支出</t>
    </r>
  </si>
  <si>
    <r>
      <rPr>
        <b/>
        <sz val="10"/>
        <rFont val="Times New Roman"/>
        <charset val="134"/>
      </rPr>
      <t xml:space="preserve">  </t>
    </r>
    <r>
      <rPr>
        <b/>
        <sz val="10"/>
        <rFont val="宋体"/>
        <charset val="134"/>
      </rPr>
      <t>地方政府专项债务付息支出</t>
    </r>
  </si>
  <si>
    <r>
      <rPr>
        <sz val="10"/>
        <rFont val="Times New Roman"/>
        <charset val="134"/>
      </rPr>
      <t xml:space="preserve">    </t>
    </r>
    <r>
      <rPr>
        <sz val="10"/>
        <rFont val="宋体"/>
        <charset val="134"/>
      </rPr>
      <t>海南省高等级公路车辆通行附加费债务付息支出</t>
    </r>
  </si>
  <si>
    <r>
      <rPr>
        <sz val="10"/>
        <rFont val="Times New Roman"/>
        <charset val="134"/>
      </rPr>
      <t xml:space="preserve">    </t>
    </r>
    <r>
      <rPr>
        <sz val="10"/>
        <rFont val="宋体"/>
        <charset val="134"/>
      </rPr>
      <t>港口建设费债务付息支出</t>
    </r>
  </si>
  <si>
    <r>
      <rPr>
        <sz val="10"/>
        <rFont val="Times New Roman"/>
        <charset val="134"/>
      </rPr>
      <t xml:space="preserve">    </t>
    </r>
    <r>
      <rPr>
        <sz val="10"/>
        <rFont val="宋体"/>
        <charset val="134"/>
      </rPr>
      <t>国家电影事业发展专项资金债务付息支出</t>
    </r>
  </si>
  <si>
    <r>
      <rPr>
        <sz val="10"/>
        <rFont val="Times New Roman"/>
        <charset val="134"/>
      </rPr>
      <t xml:space="preserve">    </t>
    </r>
    <r>
      <rPr>
        <sz val="10"/>
        <rFont val="宋体"/>
        <charset val="134"/>
      </rPr>
      <t>国有土地使用权出让金债务付息支出</t>
    </r>
  </si>
  <si>
    <r>
      <rPr>
        <sz val="10"/>
        <rFont val="Times New Roman"/>
        <charset val="134"/>
      </rPr>
      <t xml:space="preserve">    </t>
    </r>
    <r>
      <rPr>
        <sz val="10"/>
        <rFont val="宋体"/>
        <charset val="134"/>
      </rPr>
      <t>国有土地收益基金债务付息支出</t>
    </r>
  </si>
  <si>
    <r>
      <rPr>
        <sz val="10"/>
        <rFont val="Times New Roman"/>
        <charset val="134"/>
      </rPr>
      <t xml:space="preserve">    </t>
    </r>
    <r>
      <rPr>
        <sz val="10"/>
        <rFont val="宋体"/>
        <charset val="134"/>
      </rPr>
      <t>农业土地开发资金债务付息支出</t>
    </r>
  </si>
  <si>
    <r>
      <rPr>
        <sz val="10"/>
        <rFont val="Times New Roman"/>
        <charset val="134"/>
      </rPr>
      <t xml:space="preserve">    </t>
    </r>
    <r>
      <rPr>
        <sz val="10"/>
        <rFont val="宋体"/>
        <charset val="134"/>
      </rPr>
      <t>大中型水库库区基金债务付息支出</t>
    </r>
  </si>
  <si>
    <r>
      <rPr>
        <sz val="10"/>
        <rFont val="Times New Roman"/>
        <charset val="134"/>
      </rPr>
      <t xml:space="preserve">    </t>
    </r>
    <r>
      <rPr>
        <sz val="10"/>
        <rFont val="宋体"/>
        <charset val="134"/>
      </rPr>
      <t>城市基础设施配套费债务付息支出</t>
    </r>
  </si>
  <si>
    <r>
      <rPr>
        <sz val="10"/>
        <rFont val="Times New Roman"/>
        <charset val="134"/>
      </rPr>
      <t xml:space="preserve">    </t>
    </r>
    <r>
      <rPr>
        <sz val="10"/>
        <rFont val="宋体"/>
        <charset val="134"/>
      </rPr>
      <t>小型水库移民扶助基金债务付息支出</t>
    </r>
  </si>
  <si>
    <r>
      <rPr>
        <sz val="10"/>
        <rFont val="Times New Roman"/>
        <charset val="134"/>
      </rPr>
      <t xml:space="preserve">    </t>
    </r>
    <r>
      <rPr>
        <sz val="10"/>
        <rFont val="宋体"/>
        <charset val="134"/>
      </rPr>
      <t>国家重大水利工程建设基金债务付息支出</t>
    </r>
  </si>
  <si>
    <r>
      <rPr>
        <sz val="10"/>
        <rFont val="Times New Roman"/>
        <charset val="134"/>
      </rPr>
      <t xml:space="preserve">    </t>
    </r>
    <r>
      <rPr>
        <sz val="10"/>
        <rFont val="宋体"/>
        <charset val="134"/>
      </rPr>
      <t>车辆通行费债务付息支出</t>
    </r>
  </si>
  <si>
    <r>
      <rPr>
        <sz val="10"/>
        <rFont val="Times New Roman"/>
        <charset val="134"/>
      </rPr>
      <t xml:space="preserve">    </t>
    </r>
    <r>
      <rPr>
        <sz val="10"/>
        <rFont val="宋体"/>
        <charset val="134"/>
      </rPr>
      <t>污水处理费债务付息支出</t>
    </r>
  </si>
  <si>
    <r>
      <rPr>
        <sz val="10"/>
        <rFont val="Times New Roman"/>
        <charset val="134"/>
      </rPr>
      <t xml:space="preserve">    </t>
    </r>
    <r>
      <rPr>
        <sz val="10"/>
        <rFont val="宋体"/>
        <charset val="134"/>
      </rPr>
      <t>土地储备专项债券付息支出</t>
    </r>
  </si>
  <si>
    <r>
      <rPr>
        <sz val="10"/>
        <rFont val="Times New Roman"/>
        <charset val="134"/>
      </rPr>
      <t xml:space="preserve">    </t>
    </r>
    <r>
      <rPr>
        <sz val="10"/>
        <rFont val="宋体"/>
        <charset val="134"/>
      </rPr>
      <t>政府收费公路专项债券付息支出</t>
    </r>
  </si>
  <si>
    <r>
      <rPr>
        <sz val="10"/>
        <rFont val="Times New Roman"/>
        <charset val="134"/>
      </rPr>
      <t xml:space="preserve">    </t>
    </r>
    <r>
      <rPr>
        <sz val="10"/>
        <rFont val="宋体"/>
        <charset val="134"/>
      </rPr>
      <t>棚户区改造专项债券付息支出</t>
    </r>
  </si>
  <si>
    <r>
      <rPr>
        <sz val="10"/>
        <rFont val="Times New Roman"/>
        <charset val="134"/>
      </rPr>
      <t xml:space="preserve">    </t>
    </r>
    <r>
      <rPr>
        <sz val="10"/>
        <rFont val="宋体"/>
        <charset val="134"/>
      </rPr>
      <t>其他地方自行试点项目收益专项债券付息支出</t>
    </r>
  </si>
  <si>
    <r>
      <rPr>
        <sz val="10"/>
        <rFont val="Times New Roman"/>
        <charset val="134"/>
      </rPr>
      <t xml:space="preserve">    </t>
    </r>
    <r>
      <rPr>
        <sz val="10"/>
        <rFont val="宋体"/>
        <charset val="134"/>
      </rPr>
      <t>其他政府性基金债务付息支出</t>
    </r>
  </si>
  <si>
    <r>
      <rPr>
        <b/>
        <sz val="10"/>
        <rFont val="宋体"/>
        <charset val="134"/>
      </rPr>
      <t>债务发行费用支出</t>
    </r>
  </si>
  <si>
    <r>
      <rPr>
        <b/>
        <sz val="10"/>
        <rFont val="Times New Roman"/>
        <charset val="134"/>
      </rPr>
      <t xml:space="preserve">  </t>
    </r>
    <r>
      <rPr>
        <b/>
        <sz val="10"/>
        <rFont val="宋体"/>
        <charset val="134"/>
      </rPr>
      <t>地方政府专项债务发行费用支出</t>
    </r>
  </si>
  <si>
    <r>
      <rPr>
        <sz val="10"/>
        <rFont val="Times New Roman"/>
        <charset val="134"/>
      </rPr>
      <t xml:space="preserve">    </t>
    </r>
    <r>
      <rPr>
        <sz val="10"/>
        <rFont val="宋体"/>
        <charset val="134"/>
      </rPr>
      <t>海南省高等级公路车辆通行附加费债务发行费用支出</t>
    </r>
  </si>
  <si>
    <r>
      <rPr>
        <sz val="10"/>
        <rFont val="Times New Roman"/>
        <charset val="134"/>
      </rPr>
      <t xml:space="preserve">    </t>
    </r>
    <r>
      <rPr>
        <sz val="10"/>
        <rFont val="宋体"/>
        <charset val="134"/>
      </rPr>
      <t>港口建设费债务发行费用支出</t>
    </r>
  </si>
  <si>
    <r>
      <rPr>
        <sz val="10"/>
        <rFont val="Times New Roman"/>
        <charset val="134"/>
      </rPr>
      <t xml:space="preserve">    </t>
    </r>
    <r>
      <rPr>
        <sz val="10"/>
        <rFont val="宋体"/>
        <charset val="134"/>
      </rPr>
      <t>国家电影事业发展专项资金债务发行费用支出</t>
    </r>
  </si>
  <si>
    <r>
      <rPr>
        <sz val="10"/>
        <rFont val="Times New Roman"/>
        <charset val="134"/>
      </rPr>
      <t xml:space="preserve">    </t>
    </r>
    <r>
      <rPr>
        <sz val="10"/>
        <rFont val="宋体"/>
        <charset val="134"/>
      </rPr>
      <t>国有土地使用权出让金债务发行费用支出</t>
    </r>
  </si>
  <si>
    <r>
      <rPr>
        <sz val="10"/>
        <rFont val="Times New Roman"/>
        <charset val="134"/>
      </rPr>
      <t xml:space="preserve">    </t>
    </r>
    <r>
      <rPr>
        <sz val="10"/>
        <rFont val="宋体"/>
        <charset val="134"/>
      </rPr>
      <t>国有土地收益基金债务发行费用支出</t>
    </r>
  </si>
  <si>
    <r>
      <rPr>
        <sz val="10"/>
        <rFont val="Times New Roman"/>
        <charset val="134"/>
      </rPr>
      <t xml:space="preserve">    </t>
    </r>
    <r>
      <rPr>
        <sz val="10"/>
        <rFont val="宋体"/>
        <charset val="134"/>
      </rPr>
      <t>农业土地开发资金债务发行费用支出</t>
    </r>
  </si>
  <si>
    <r>
      <rPr>
        <sz val="10"/>
        <rFont val="Times New Roman"/>
        <charset val="134"/>
      </rPr>
      <t xml:space="preserve">    </t>
    </r>
    <r>
      <rPr>
        <sz val="10"/>
        <rFont val="宋体"/>
        <charset val="134"/>
      </rPr>
      <t>大中型水库库区基金债务发行费用支出</t>
    </r>
  </si>
  <si>
    <r>
      <rPr>
        <sz val="10"/>
        <rFont val="Times New Roman"/>
        <charset val="134"/>
      </rPr>
      <t xml:space="preserve">    </t>
    </r>
    <r>
      <rPr>
        <sz val="10"/>
        <rFont val="宋体"/>
        <charset val="134"/>
      </rPr>
      <t>城市基础设施配套费债务发行费用支出</t>
    </r>
  </si>
  <si>
    <r>
      <rPr>
        <sz val="10"/>
        <rFont val="Times New Roman"/>
        <charset val="134"/>
      </rPr>
      <t xml:space="preserve">    </t>
    </r>
    <r>
      <rPr>
        <sz val="10"/>
        <rFont val="宋体"/>
        <charset val="134"/>
      </rPr>
      <t>小型水库移民扶助基金债务发行费用支出</t>
    </r>
  </si>
  <si>
    <r>
      <rPr>
        <sz val="10"/>
        <rFont val="Times New Roman"/>
        <charset val="134"/>
      </rPr>
      <t xml:space="preserve">    </t>
    </r>
    <r>
      <rPr>
        <sz val="10"/>
        <rFont val="宋体"/>
        <charset val="134"/>
      </rPr>
      <t>国家重大水利工程建设基金债务发行费用支出</t>
    </r>
  </si>
  <si>
    <r>
      <rPr>
        <sz val="10"/>
        <rFont val="Times New Roman"/>
        <charset val="134"/>
      </rPr>
      <t xml:space="preserve">    </t>
    </r>
    <r>
      <rPr>
        <sz val="10"/>
        <rFont val="宋体"/>
        <charset val="134"/>
      </rPr>
      <t>车辆通行费债务发行费用支出</t>
    </r>
  </si>
  <si>
    <r>
      <rPr>
        <sz val="10"/>
        <rFont val="Times New Roman"/>
        <charset val="134"/>
      </rPr>
      <t xml:space="preserve">    </t>
    </r>
    <r>
      <rPr>
        <sz val="10"/>
        <rFont val="宋体"/>
        <charset val="134"/>
      </rPr>
      <t>污水处理费债务发行费用支出</t>
    </r>
  </si>
  <si>
    <r>
      <rPr>
        <sz val="10"/>
        <rFont val="Times New Roman"/>
        <charset val="134"/>
      </rPr>
      <t xml:space="preserve">    </t>
    </r>
    <r>
      <rPr>
        <sz val="10"/>
        <rFont val="宋体"/>
        <charset val="134"/>
      </rPr>
      <t>土地储备专项债券发行费用支出</t>
    </r>
  </si>
  <si>
    <r>
      <rPr>
        <sz val="10"/>
        <rFont val="Times New Roman"/>
        <charset val="134"/>
      </rPr>
      <t xml:space="preserve">    </t>
    </r>
    <r>
      <rPr>
        <sz val="10"/>
        <rFont val="宋体"/>
        <charset val="134"/>
      </rPr>
      <t>政府收费公路专项债券发行费用支出</t>
    </r>
  </si>
  <si>
    <r>
      <rPr>
        <sz val="10"/>
        <rFont val="Times New Roman"/>
        <charset val="134"/>
      </rPr>
      <t xml:space="preserve">    </t>
    </r>
    <r>
      <rPr>
        <sz val="10"/>
        <rFont val="宋体"/>
        <charset val="134"/>
      </rPr>
      <t>棚户区改造专项债券发行费用支出</t>
    </r>
  </si>
  <si>
    <r>
      <rPr>
        <sz val="10"/>
        <rFont val="Times New Roman"/>
        <charset val="134"/>
      </rPr>
      <t xml:space="preserve">    </t>
    </r>
    <r>
      <rPr>
        <sz val="10"/>
        <rFont val="宋体"/>
        <charset val="134"/>
      </rPr>
      <t>其他地方自行试点项目收益专项债券发行费用支出</t>
    </r>
  </si>
  <si>
    <r>
      <rPr>
        <sz val="10"/>
        <rFont val="Times New Roman"/>
        <charset val="134"/>
      </rPr>
      <t xml:space="preserve">    </t>
    </r>
    <r>
      <rPr>
        <sz val="10"/>
        <rFont val="宋体"/>
        <charset val="134"/>
      </rPr>
      <t>其他政府性基金债务发行费用支出</t>
    </r>
  </si>
  <si>
    <r>
      <rPr>
        <b/>
        <sz val="10"/>
        <rFont val="宋体"/>
        <charset val="134"/>
      </rPr>
      <t>抗疫特别国债安排的支出</t>
    </r>
  </si>
  <si>
    <r>
      <rPr>
        <b/>
        <sz val="10"/>
        <rFont val="Times New Roman"/>
        <charset val="134"/>
      </rPr>
      <t xml:space="preserve">  </t>
    </r>
    <r>
      <rPr>
        <b/>
        <sz val="10"/>
        <rFont val="宋体"/>
        <charset val="134"/>
      </rPr>
      <t>基础设施建设</t>
    </r>
  </si>
  <si>
    <r>
      <rPr>
        <sz val="10"/>
        <rFont val="Times New Roman"/>
        <charset val="134"/>
      </rPr>
      <t xml:space="preserve">    </t>
    </r>
    <r>
      <rPr>
        <sz val="10"/>
        <rFont val="宋体"/>
        <charset val="134"/>
      </rPr>
      <t>公共卫生体系建设</t>
    </r>
  </si>
  <si>
    <r>
      <rPr>
        <sz val="10"/>
        <rFont val="Times New Roman"/>
        <charset val="134"/>
      </rPr>
      <t xml:space="preserve">    </t>
    </r>
    <r>
      <rPr>
        <sz val="10"/>
        <rFont val="宋体"/>
        <charset val="134"/>
      </rPr>
      <t>重大疫情防控救治体系建设</t>
    </r>
  </si>
  <si>
    <r>
      <rPr>
        <sz val="10"/>
        <rFont val="Times New Roman"/>
        <charset val="134"/>
      </rPr>
      <t xml:space="preserve">    </t>
    </r>
    <r>
      <rPr>
        <sz val="10"/>
        <rFont val="宋体"/>
        <charset val="134"/>
      </rPr>
      <t>粮食安全</t>
    </r>
  </si>
  <si>
    <r>
      <rPr>
        <sz val="10"/>
        <rFont val="Times New Roman"/>
        <charset val="134"/>
      </rPr>
      <t xml:space="preserve">    </t>
    </r>
    <r>
      <rPr>
        <sz val="10"/>
        <rFont val="宋体"/>
        <charset val="134"/>
      </rPr>
      <t>能源安全</t>
    </r>
  </si>
  <si>
    <r>
      <rPr>
        <sz val="10"/>
        <rFont val="Times New Roman"/>
        <charset val="134"/>
      </rPr>
      <t xml:space="preserve">    </t>
    </r>
    <r>
      <rPr>
        <sz val="10"/>
        <rFont val="宋体"/>
        <charset val="134"/>
      </rPr>
      <t>应急物资保障</t>
    </r>
  </si>
  <si>
    <r>
      <rPr>
        <sz val="10"/>
        <rFont val="Times New Roman"/>
        <charset val="134"/>
      </rPr>
      <t xml:space="preserve">    </t>
    </r>
    <r>
      <rPr>
        <sz val="10"/>
        <rFont val="宋体"/>
        <charset val="134"/>
      </rPr>
      <t>产业链改造升级</t>
    </r>
  </si>
  <si>
    <r>
      <rPr>
        <sz val="10"/>
        <rFont val="Times New Roman"/>
        <charset val="134"/>
      </rPr>
      <t xml:space="preserve">    </t>
    </r>
    <r>
      <rPr>
        <sz val="10"/>
        <rFont val="宋体"/>
        <charset val="134"/>
      </rPr>
      <t>城镇老旧小区改造</t>
    </r>
  </si>
  <si>
    <r>
      <rPr>
        <sz val="10"/>
        <rFont val="Times New Roman"/>
        <charset val="134"/>
      </rPr>
      <t xml:space="preserve">    </t>
    </r>
    <r>
      <rPr>
        <sz val="10"/>
        <rFont val="宋体"/>
        <charset val="134"/>
      </rPr>
      <t>生态环境治理</t>
    </r>
  </si>
  <si>
    <r>
      <rPr>
        <sz val="10"/>
        <rFont val="Times New Roman"/>
        <charset val="134"/>
      </rPr>
      <t xml:space="preserve">    </t>
    </r>
    <r>
      <rPr>
        <sz val="10"/>
        <rFont val="宋体"/>
        <charset val="134"/>
      </rPr>
      <t>交通基础设施建设</t>
    </r>
  </si>
  <si>
    <r>
      <rPr>
        <sz val="10"/>
        <rFont val="Times New Roman"/>
        <charset val="134"/>
      </rPr>
      <t xml:space="preserve">    </t>
    </r>
    <r>
      <rPr>
        <sz val="10"/>
        <rFont val="宋体"/>
        <charset val="134"/>
      </rPr>
      <t>市政设施建设</t>
    </r>
  </si>
  <si>
    <r>
      <rPr>
        <sz val="10"/>
        <rFont val="Times New Roman"/>
        <charset val="134"/>
      </rPr>
      <t xml:space="preserve">    </t>
    </r>
    <r>
      <rPr>
        <sz val="10"/>
        <rFont val="宋体"/>
        <charset val="134"/>
      </rPr>
      <t>重大区域规划基础设施建设</t>
    </r>
  </si>
  <si>
    <r>
      <rPr>
        <sz val="10"/>
        <rFont val="Times New Roman"/>
        <charset val="134"/>
      </rPr>
      <t xml:space="preserve">    </t>
    </r>
    <r>
      <rPr>
        <sz val="10"/>
        <rFont val="宋体"/>
        <charset val="134"/>
      </rPr>
      <t>其他基础设施建设</t>
    </r>
  </si>
  <si>
    <r>
      <rPr>
        <sz val="10"/>
        <rFont val="Times New Roman"/>
        <charset val="134"/>
      </rPr>
      <t xml:space="preserve">  </t>
    </r>
    <r>
      <rPr>
        <sz val="10"/>
        <rFont val="宋体"/>
        <charset val="134"/>
      </rPr>
      <t>抗疫相关支出</t>
    </r>
  </si>
  <si>
    <r>
      <rPr>
        <sz val="10"/>
        <rFont val="Times New Roman"/>
        <charset val="134"/>
      </rPr>
      <t xml:space="preserve">    </t>
    </r>
    <r>
      <rPr>
        <sz val="10"/>
        <rFont val="宋体"/>
        <charset val="134"/>
      </rPr>
      <t>减免房租补贴</t>
    </r>
  </si>
  <si>
    <r>
      <rPr>
        <sz val="10"/>
        <rFont val="Times New Roman"/>
        <charset val="134"/>
      </rPr>
      <t xml:space="preserve">    </t>
    </r>
    <r>
      <rPr>
        <sz val="10"/>
        <rFont val="宋体"/>
        <charset val="134"/>
      </rPr>
      <t>重点企业贷款贴息</t>
    </r>
  </si>
  <si>
    <r>
      <rPr>
        <sz val="10"/>
        <rFont val="Times New Roman"/>
        <charset val="134"/>
      </rPr>
      <t xml:space="preserve">    </t>
    </r>
    <r>
      <rPr>
        <sz val="10"/>
        <rFont val="宋体"/>
        <charset val="134"/>
      </rPr>
      <t>创业担保贷款贴息</t>
    </r>
  </si>
  <si>
    <r>
      <rPr>
        <sz val="10"/>
        <rFont val="Times New Roman"/>
        <charset val="134"/>
      </rPr>
      <t xml:space="preserve">    </t>
    </r>
    <r>
      <rPr>
        <sz val="10"/>
        <rFont val="宋体"/>
        <charset val="134"/>
      </rPr>
      <t>援企稳岗补贴</t>
    </r>
  </si>
  <si>
    <r>
      <rPr>
        <sz val="10"/>
        <rFont val="Times New Roman"/>
        <charset val="134"/>
      </rPr>
      <t xml:space="preserve">    </t>
    </r>
    <r>
      <rPr>
        <sz val="10"/>
        <rFont val="宋体"/>
        <charset val="134"/>
      </rPr>
      <t>困难群众基本生活补助</t>
    </r>
  </si>
  <si>
    <r>
      <rPr>
        <sz val="10"/>
        <rFont val="Times New Roman"/>
        <charset val="134"/>
      </rPr>
      <t xml:space="preserve">    </t>
    </r>
    <r>
      <rPr>
        <sz val="10"/>
        <rFont val="宋体"/>
        <charset val="134"/>
      </rPr>
      <t>其他抗疫相关支出</t>
    </r>
  </si>
  <si>
    <t>政府性基金预算支出</t>
  </si>
  <si>
    <r>
      <rPr>
        <b/>
        <sz val="16"/>
        <rFont val="Times New Roman"/>
        <charset val="134"/>
      </rPr>
      <t>2020</t>
    </r>
    <r>
      <rPr>
        <b/>
        <sz val="16"/>
        <rFont val="宋体"/>
        <charset val="134"/>
      </rPr>
      <t>年攀枝花市政府性基金预算收支决算平衡表</t>
    </r>
  </si>
  <si>
    <r>
      <rPr>
        <sz val="11"/>
        <rFont val="宋体"/>
        <charset val="134"/>
      </rPr>
      <t>单位：万元</t>
    </r>
  </si>
  <si>
    <r>
      <rPr>
        <sz val="11"/>
        <rFont val="宋体"/>
        <charset val="134"/>
      </rPr>
      <t>政府性基金预算收入</t>
    </r>
  </si>
  <si>
    <r>
      <rPr>
        <sz val="11"/>
        <rFont val="宋体"/>
        <charset val="134"/>
      </rPr>
      <t>政府性基金预算支出</t>
    </r>
  </si>
  <si>
    <r>
      <rPr>
        <sz val="11"/>
        <rFont val="宋体"/>
        <charset val="134"/>
      </rPr>
      <t>政府性基金预算上级补助收入</t>
    </r>
  </si>
  <si>
    <r>
      <rPr>
        <sz val="11"/>
        <rFont val="宋体"/>
        <charset val="134"/>
      </rPr>
      <t>政府性基金预算补助下级支出</t>
    </r>
  </si>
  <si>
    <r>
      <rPr>
        <sz val="11"/>
        <rFont val="宋体"/>
        <charset val="134"/>
      </rPr>
      <t>政府性基金预算下级上解收入</t>
    </r>
  </si>
  <si>
    <r>
      <rPr>
        <sz val="11"/>
        <rFont val="宋体"/>
        <charset val="134"/>
      </rPr>
      <t>政府性基金预算上解上级支出</t>
    </r>
  </si>
  <si>
    <r>
      <rPr>
        <sz val="11"/>
        <rFont val="宋体"/>
        <charset val="134"/>
      </rPr>
      <t>政府性基金预算上年结余</t>
    </r>
  </si>
  <si>
    <r>
      <rPr>
        <sz val="11"/>
        <rFont val="宋体"/>
        <charset val="134"/>
      </rPr>
      <t>政府性基金预算调入资金</t>
    </r>
  </si>
  <si>
    <r>
      <rPr>
        <sz val="11"/>
        <rFont val="宋体"/>
        <charset val="134"/>
      </rPr>
      <t>政府性基金预算调出资金</t>
    </r>
  </si>
  <si>
    <r>
      <rPr>
        <sz val="11"/>
        <rFont val="Times New Roman"/>
        <charset val="134"/>
      </rPr>
      <t xml:space="preserve">  </t>
    </r>
    <r>
      <rPr>
        <sz val="11"/>
        <rFont val="宋体"/>
        <charset val="134"/>
      </rPr>
      <t>一般公共预算调入</t>
    </r>
  </si>
  <si>
    <r>
      <rPr>
        <sz val="11"/>
        <rFont val="Times New Roman"/>
        <charset val="134"/>
      </rPr>
      <t xml:space="preserve">  </t>
    </r>
    <r>
      <rPr>
        <sz val="11"/>
        <rFont val="宋体"/>
        <charset val="134"/>
      </rPr>
      <t>其他调入资金</t>
    </r>
  </si>
  <si>
    <r>
      <rPr>
        <sz val="11"/>
        <rFont val="宋体"/>
        <charset val="134"/>
      </rPr>
      <t>债务收入</t>
    </r>
  </si>
  <si>
    <r>
      <rPr>
        <sz val="11"/>
        <rFont val="宋体"/>
        <charset val="134"/>
      </rPr>
      <t>债务还本支出</t>
    </r>
  </si>
  <si>
    <r>
      <rPr>
        <sz val="11"/>
        <rFont val="Times New Roman"/>
        <charset val="134"/>
      </rPr>
      <t xml:space="preserve">  </t>
    </r>
    <r>
      <rPr>
        <sz val="11"/>
        <rFont val="宋体"/>
        <charset val="134"/>
      </rPr>
      <t>地方政府专项债务还本支出</t>
    </r>
  </si>
  <si>
    <r>
      <rPr>
        <sz val="11"/>
        <rFont val="宋体"/>
        <charset val="134"/>
      </rPr>
      <t>债务转贷收入</t>
    </r>
  </si>
  <si>
    <r>
      <rPr>
        <sz val="11"/>
        <rFont val="宋体"/>
        <charset val="134"/>
      </rPr>
      <t>债务转贷支出</t>
    </r>
  </si>
  <si>
    <r>
      <rPr>
        <sz val="11"/>
        <rFont val="Times New Roman"/>
        <charset val="134"/>
      </rPr>
      <t xml:space="preserve">  </t>
    </r>
    <r>
      <rPr>
        <sz val="11"/>
        <rFont val="宋体"/>
        <charset val="134"/>
      </rPr>
      <t>地方政府专项债务转贷收入</t>
    </r>
  </si>
  <si>
    <r>
      <rPr>
        <sz val="11"/>
        <rFont val="宋体"/>
        <charset val="134"/>
      </rPr>
      <t>政府性基金预算年终结余</t>
    </r>
  </si>
  <si>
    <t>收　　入　　总　　计　</t>
  </si>
  <si>
    <t>支　　出　　总　　计　</t>
  </si>
  <si>
    <r>
      <rPr>
        <b/>
        <sz val="16"/>
        <color theme="1"/>
        <rFont val="Times New Roman"/>
        <charset val="134"/>
      </rPr>
      <t>2020</t>
    </r>
    <r>
      <rPr>
        <b/>
        <sz val="16"/>
        <color theme="1"/>
        <rFont val="宋体"/>
        <charset val="134"/>
      </rPr>
      <t>年攀枝花市市本级政府性基金预算收入决算表</t>
    </r>
  </si>
  <si>
    <r>
      <rPr>
        <sz val="11"/>
        <color theme="1"/>
        <rFont val="Times New Roman"/>
        <charset val="134"/>
      </rPr>
      <t xml:space="preserve">                                     </t>
    </r>
    <r>
      <rPr>
        <sz val="11"/>
        <color theme="1"/>
        <rFont val="宋体"/>
        <charset val="134"/>
      </rPr>
      <t>单位</t>
    </r>
    <r>
      <rPr>
        <sz val="11"/>
        <color theme="1"/>
        <rFont val="Times New Roman"/>
        <charset val="134"/>
      </rPr>
      <t>:</t>
    </r>
    <r>
      <rPr>
        <sz val="11"/>
        <color theme="1"/>
        <rFont val="宋体"/>
        <charset val="134"/>
      </rPr>
      <t>万元，</t>
    </r>
    <r>
      <rPr>
        <sz val="11"/>
        <color theme="1"/>
        <rFont val="Times New Roman"/>
        <charset val="134"/>
      </rPr>
      <t>%</t>
    </r>
  </si>
  <si>
    <r>
      <rPr>
        <b/>
        <sz val="11"/>
        <rFont val="宋体"/>
        <charset val="134"/>
      </rPr>
      <t>为预算</t>
    </r>
  </si>
  <si>
    <r>
      <rPr>
        <b/>
        <sz val="11"/>
        <rFont val="宋体"/>
        <charset val="134"/>
      </rPr>
      <t>为上年决算</t>
    </r>
  </si>
  <si>
    <r>
      <rPr>
        <b/>
        <sz val="11"/>
        <rFont val="宋体"/>
        <charset val="134"/>
      </rPr>
      <t>政府性基金预算收入</t>
    </r>
  </si>
  <si>
    <t>2020年攀枝花市市本级政府性基金支出决算表</t>
  </si>
  <si>
    <r>
      <rPr>
        <sz val="11"/>
        <color theme="1"/>
        <rFont val="Times New Roman"/>
        <charset val="134"/>
      </rPr>
      <t xml:space="preserve">                    </t>
    </r>
    <r>
      <rPr>
        <sz val="11"/>
        <color theme="1"/>
        <rFont val="宋体"/>
        <charset val="134"/>
      </rPr>
      <t>单位：万元，</t>
    </r>
    <r>
      <rPr>
        <sz val="11"/>
        <color theme="1"/>
        <rFont val="Times New Roman"/>
        <charset val="134"/>
      </rPr>
      <t xml:space="preserve">% </t>
    </r>
  </si>
  <si>
    <r>
      <rPr>
        <b/>
        <sz val="10"/>
        <rFont val="Times New Roman"/>
        <charset val="134"/>
      </rPr>
      <t xml:space="preserve">  </t>
    </r>
    <r>
      <rPr>
        <b/>
        <sz val="10"/>
        <rFont val="宋体"/>
        <charset val="134"/>
      </rPr>
      <t>国有土地使用权出让收入安排的支出</t>
    </r>
  </si>
  <si>
    <r>
      <rPr>
        <b/>
        <sz val="10"/>
        <rFont val="宋体"/>
        <charset val="134"/>
      </rPr>
      <t>资源勘探工业信息等支出</t>
    </r>
  </si>
  <si>
    <r>
      <rPr>
        <b/>
        <sz val="10"/>
        <rFont val="Times New Roman"/>
        <charset val="134"/>
      </rPr>
      <t xml:space="preserve">  </t>
    </r>
    <r>
      <rPr>
        <b/>
        <sz val="10"/>
        <rFont val="宋体"/>
        <charset val="134"/>
      </rPr>
      <t>抗疫相关支出</t>
    </r>
  </si>
  <si>
    <r>
      <rPr>
        <b/>
        <sz val="16"/>
        <rFont val="Times New Roman"/>
        <charset val="134"/>
      </rPr>
      <t>2020</t>
    </r>
    <r>
      <rPr>
        <b/>
        <sz val="16"/>
        <rFont val="宋体"/>
        <charset val="134"/>
      </rPr>
      <t>年攀枝花市市本级政府性基金预算收支决算平衡表</t>
    </r>
  </si>
  <si>
    <r>
      <rPr>
        <b/>
        <sz val="11"/>
        <rFont val="宋体"/>
        <charset val="134"/>
      </rPr>
      <t>收　　入　　总　　计　</t>
    </r>
  </si>
  <si>
    <r>
      <rPr>
        <b/>
        <sz val="11"/>
        <rFont val="宋体"/>
        <charset val="134"/>
      </rPr>
      <t>支　　出　　总　　计　</t>
    </r>
  </si>
  <si>
    <r>
      <rPr>
        <b/>
        <sz val="16"/>
        <color theme="1"/>
        <rFont val="Times New Roman"/>
        <charset val="134"/>
      </rPr>
      <t>2020</t>
    </r>
    <r>
      <rPr>
        <b/>
        <sz val="16"/>
        <color theme="1"/>
        <rFont val="宋体"/>
        <charset val="134"/>
      </rPr>
      <t>年省对市政府性基金预算转移支付补助决算表</t>
    </r>
  </si>
  <si>
    <r>
      <rPr>
        <b/>
        <sz val="11"/>
        <color theme="1"/>
        <rFont val="方正书宋_GBK"/>
        <charset val="134"/>
      </rPr>
      <t>科</t>
    </r>
    <r>
      <rPr>
        <b/>
        <sz val="11"/>
        <color theme="1"/>
        <rFont val="Times New Roman"/>
        <charset val="134"/>
      </rPr>
      <t xml:space="preserve">  </t>
    </r>
    <r>
      <rPr>
        <b/>
        <sz val="11"/>
        <color theme="1"/>
        <rFont val="方正书宋_GBK"/>
        <charset val="134"/>
      </rPr>
      <t>目</t>
    </r>
  </si>
  <si>
    <t>政府性基金上级补助收入</t>
  </si>
  <si>
    <r>
      <rPr>
        <b/>
        <sz val="11"/>
        <color theme="1"/>
        <rFont val="Times New Roman"/>
        <charset val="134"/>
      </rPr>
      <t xml:space="preserve"> </t>
    </r>
    <r>
      <rPr>
        <b/>
        <sz val="11"/>
        <color theme="1"/>
        <rFont val="宋体"/>
        <charset val="134"/>
      </rPr>
      <t>政府性基金转移支付收入</t>
    </r>
  </si>
  <si>
    <r>
      <rPr>
        <sz val="11"/>
        <rFont val="Times New Roman"/>
        <charset val="134"/>
      </rPr>
      <t xml:space="preserve">  </t>
    </r>
    <r>
      <rPr>
        <sz val="11"/>
        <rFont val="宋体"/>
        <charset val="134"/>
      </rPr>
      <t>国家电影事业发展专项资金相关收入</t>
    </r>
  </si>
  <si>
    <r>
      <rPr>
        <sz val="11"/>
        <rFont val="Times New Roman"/>
        <charset val="134"/>
      </rPr>
      <t xml:space="preserve">  </t>
    </r>
    <r>
      <rPr>
        <sz val="11"/>
        <rFont val="宋体"/>
        <charset val="134"/>
      </rPr>
      <t>大中型水库移民后期扶持基金收入</t>
    </r>
  </si>
  <si>
    <r>
      <rPr>
        <sz val="11"/>
        <rFont val="Times New Roman"/>
        <charset val="134"/>
      </rPr>
      <t xml:space="preserve">  </t>
    </r>
    <r>
      <rPr>
        <sz val="11"/>
        <rFont val="宋体"/>
        <charset val="134"/>
      </rPr>
      <t>大中型水库库区基金收入</t>
    </r>
  </si>
  <si>
    <r>
      <rPr>
        <sz val="11"/>
        <rFont val="Times New Roman"/>
        <charset val="134"/>
      </rPr>
      <t xml:space="preserve">  </t>
    </r>
    <r>
      <rPr>
        <sz val="11"/>
        <rFont val="宋体"/>
        <charset val="134"/>
      </rPr>
      <t>彩票公益金收入</t>
    </r>
  </si>
  <si>
    <r>
      <rPr>
        <b/>
        <sz val="11"/>
        <color theme="1"/>
        <rFont val="Times New Roman"/>
        <charset val="134"/>
      </rPr>
      <t xml:space="preserve"> </t>
    </r>
    <r>
      <rPr>
        <b/>
        <sz val="11"/>
        <color theme="1"/>
        <rFont val="宋体"/>
        <charset val="134"/>
      </rPr>
      <t>抗疫特别国债转移支付收入</t>
    </r>
  </si>
  <si>
    <t>2020年市对区政府性基金预算转移支付补助决算表</t>
  </si>
  <si>
    <r>
      <rPr>
        <sz val="11"/>
        <color theme="1"/>
        <rFont val="宋体"/>
        <charset val="134"/>
      </rPr>
      <t>单位：万元</t>
    </r>
  </si>
  <si>
    <r>
      <rPr>
        <b/>
        <sz val="11"/>
        <color theme="1"/>
        <rFont val="Times New Roman"/>
        <charset val="134"/>
      </rPr>
      <t xml:space="preserve"> </t>
    </r>
    <r>
      <rPr>
        <b/>
        <sz val="11"/>
        <color theme="1"/>
        <rFont val="宋体"/>
        <charset val="134"/>
      </rPr>
      <t>政府性基金转移支付支出</t>
    </r>
  </si>
  <si>
    <r>
      <rPr>
        <sz val="11"/>
        <rFont val="Times New Roman"/>
        <charset val="134"/>
      </rPr>
      <t xml:space="preserve">  </t>
    </r>
    <r>
      <rPr>
        <sz val="11"/>
        <rFont val="宋体"/>
        <charset val="134"/>
      </rPr>
      <t>国家电影事业发展专项资金相关支出</t>
    </r>
  </si>
  <si>
    <r>
      <rPr>
        <sz val="11"/>
        <rFont val="Times New Roman"/>
        <charset val="134"/>
      </rPr>
      <t xml:space="preserve">  </t>
    </r>
    <r>
      <rPr>
        <sz val="11"/>
        <rFont val="宋体"/>
        <charset val="134"/>
      </rPr>
      <t>大中型水库移民后期扶持基金支出</t>
    </r>
  </si>
  <si>
    <t xml:space="preserve">  城乡社区支出</t>
  </si>
  <si>
    <r>
      <rPr>
        <sz val="11"/>
        <rFont val="Times New Roman"/>
        <charset val="134"/>
      </rPr>
      <t xml:space="preserve">  </t>
    </r>
    <r>
      <rPr>
        <sz val="11"/>
        <rFont val="宋体"/>
        <charset val="134"/>
      </rPr>
      <t>大中型水库库区基金支出</t>
    </r>
  </si>
  <si>
    <r>
      <rPr>
        <sz val="11"/>
        <rFont val="Times New Roman"/>
        <charset val="134"/>
      </rPr>
      <t xml:space="preserve">  </t>
    </r>
    <r>
      <rPr>
        <sz val="11"/>
        <rFont val="宋体"/>
        <charset val="134"/>
      </rPr>
      <t>彩票公益金支出</t>
    </r>
  </si>
  <si>
    <r>
      <rPr>
        <b/>
        <sz val="11"/>
        <color theme="1"/>
        <rFont val="Times New Roman"/>
        <charset val="134"/>
      </rPr>
      <t xml:space="preserve"> </t>
    </r>
    <r>
      <rPr>
        <b/>
        <sz val="11"/>
        <color theme="1"/>
        <rFont val="宋体"/>
        <charset val="134"/>
      </rPr>
      <t>抗疫特别国债转移支付支出</t>
    </r>
  </si>
  <si>
    <r>
      <rPr>
        <b/>
        <sz val="16"/>
        <color theme="1"/>
        <rFont val="Times New Roman"/>
        <charset val="134"/>
      </rPr>
      <t>2020</t>
    </r>
    <r>
      <rPr>
        <b/>
        <sz val="16"/>
        <color theme="1"/>
        <rFont val="方正书宋_GBK"/>
        <charset val="134"/>
      </rPr>
      <t>年攀枝花市市本级预算内基本建设支出决算表</t>
    </r>
  </si>
  <si>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</si>
  <si>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</si>
  <si>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</si>
  <si>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</si>
  <si>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</si>
  <si>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</si>
  <si>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</si>
  <si>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</si>
  <si>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</si>
  <si>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</si>
  <si>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</si>
  <si>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</si>
  <si>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</si>
  <si>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</si>
  <si>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</si>
  <si>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</si>
  <si>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十七、自然资源海洋气象等支出</t>
  </si>
  <si>
    <t>十八、住房保障支出</t>
  </si>
  <si>
    <t>十九、粮油物资储备支出</t>
  </si>
  <si>
    <t>二十、灾害防治及应急管理支出</t>
  </si>
  <si>
    <t>二十二、其他支出</t>
  </si>
  <si>
    <r>
      <rPr>
        <b/>
        <sz val="16"/>
        <color theme="1"/>
        <rFont val="Times New Roman"/>
        <charset val="134"/>
      </rPr>
      <t>2020</t>
    </r>
    <r>
      <rPr>
        <b/>
        <sz val="16"/>
        <color theme="1"/>
        <rFont val="宋体"/>
        <charset val="134"/>
      </rPr>
      <t>年攀枝花市市本级重大政府投资项目表</t>
    </r>
  </si>
  <si>
    <r>
      <rPr>
        <b/>
        <sz val="11"/>
        <color theme="1"/>
        <rFont val="宋体"/>
        <charset val="134"/>
      </rPr>
      <t>项目名称</t>
    </r>
  </si>
  <si>
    <r>
      <rPr>
        <b/>
        <sz val="11"/>
        <color theme="1"/>
        <rFont val="宋体"/>
        <charset val="134"/>
      </rPr>
      <t>项目概况</t>
    </r>
  </si>
  <si>
    <r>
      <rPr>
        <sz val="11"/>
        <color theme="1"/>
        <rFont val="宋体"/>
        <charset val="134"/>
      </rPr>
      <t>攀枝花市钒钛高新区污水集中处理厂提标改造及配套管网项目</t>
    </r>
  </si>
  <si>
    <r>
      <rPr>
        <sz val="11"/>
        <color theme="1"/>
        <rFont val="宋体"/>
        <charset val="134"/>
      </rPr>
      <t>新建废水管道</t>
    </r>
    <r>
      <rPr>
        <sz val="11"/>
        <color theme="1"/>
        <rFont val="Times New Roman"/>
        <charset val="134"/>
      </rPr>
      <t>23</t>
    </r>
    <r>
      <rPr>
        <sz val="11"/>
        <color theme="1"/>
        <rFont val="宋体"/>
        <charset val="134"/>
      </rPr>
      <t>公里，计划总投资</t>
    </r>
    <r>
      <rPr>
        <sz val="11"/>
        <color theme="1"/>
        <rFont val="Times New Roman"/>
        <charset val="134"/>
      </rPr>
      <t>4.43</t>
    </r>
    <r>
      <rPr>
        <sz val="11"/>
        <color theme="1"/>
        <rFont val="宋体"/>
        <charset val="134"/>
      </rPr>
      <t>亿元，实现排水企业工业废水全收集，日处理废水能力从</t>
    </r>
    <r>
      <rPr>
        <sz val="11"/>
        <color theme="1"/>
        <rFont val="Times New Roman"/>
        <charset val="134"/>
      </rPr>
      <t>2.5</t>
    </r>
    <r>
      <rPr>
        <sz val="11"/>
        <color theme="1"/>
        <rFont val="宋体"/>
        <charset val="134"/>
      </rPr>
      <t>万立方米提升至</t>
    </r>
    <r>
      <rPr>
        <sz val="11"/>
        <color theme="1"/>
        <rFont val="Times New Roman"/>
        <charset val="134"/>
      </rPr>
      <t>6</t>
    </r>
    <r>
      <rPr>
        <sz val="11"/>
        <color theme="1"/>
        <rFont val="宋体"/>
        <charset val="134"/>
      </rPr>
      <t>万立方米。项目于</t>
    </r>
    <r>
      <rPr>
        <sz val="11"/>
        <color theme="1"/>
        <rFont val="Times New Roman"/>
        <charset val="134"/>
      </rPr>
      <t>2019</t>
    </r>
    <r>
      <rPr>
        <sz val="11"/>
        <color theme="1"/>
        <rFont val="宋体"/>
        <charset val="134"/>
      </rPr>
      <t>年启动，</t>
    </r>
    <r>
      <rPr>
        <sz val="11"/>
        <color theme="1"/>
        <rFont val="Times New Roman"/>
        <charset val="134"/>
      </rPr>
      <t>2020</t>
    </r>
    <r>
      <rPr>
        <sz val="11"/>
        <color theme="1"/>
        <rFont val="宋体"/>
        <charset val="134"/>
      </rPr>
      <t>年汇总组装分散件，完善各工艺段设备附属设施，项目进入调试阶段。</t>
    </r>
  </si>
  <si>
    <r>
      <rPr>
        <sz val="11"/>
        <color theme="1"/>
        <rFont val="宋体"/>
        <charset val="134"/>
      </rPr>
      <t>攀枝花市攀西钒钛科技产业园项目</t>
    </r>
  </si>
  <si>
    <r>
      <rPr>
        <sz val="11"/>
        <color theme="1"/>
        <rFont val="宋体"/>
        <charset val="134"/>
      </rPr>
      <t>总建筑面积约</t>
    </r>
    <r>
      <rPr>
        <sz val="11"/>
        <color theme="1"/>
        <rFont val="Times New Roman"/>
        <charset val="134"/>
      </rPr>
      <t>15</t>
    </r>
    <r>
      <rPr>
        <sz val="11"/>
        <color theme="1"/>
        <rFont val="宋体"/>
        <charset val="134"/>
      </rPr>
      <t>万平方米，计划总投资</t>
    </r>
    <r>
      <rPr>
        <sz val="11"/>
        <color theme="1"/>
        <rFont val="Times New Roman"/>
        <charset val="134"/>
      </rPr>
      <t>15</t>
    </r>
    <r>
      <rPr>
        <sz val="11"/>
        <color theme="1"/>
        <rFont val="宋体"/>
        <charset val="134"/>
      </rPr>
      <t>亿元，主要包括：国家级重点实验室、钒钛标准化检验检测中心、钒钛产业总部。项目于</t>
    </r>
    <r>
      <rPr>
        <sz val="11"/>
        <color theme="1"/>
        <rFont val="Times New Roman"/>
        <charset val="134"/>
      </rPr>
      <t>2020</t>
    </r>
    <r>
      <rPr>
        <sz val="11"/>
        <color theme="1"/>
        <rFont val="宋体"/>
        <charset val="134"/>
      </rPr>
      <t>年启动，科技总部办公园区基础土石方开挖累计完成</t>
    </r>
    <r>
      <rPr>
        <sz val="11"/>
        <color theme="1"/>
        <rFont val="Times New Roman"/>
        <charset val="134"/>
      </rPr>
      <t>408743</t>
    </r>
    <r>
      <rPr>
        <sz val="11"/>
        <color theme="1"/>
        <rFont val="宋体"/>
        <charset val="134"/>
      </rPr>
      <t>立方米；边坡支护累计完成</t>
    </r>
    <r>
      <rPr>
        <sz val="11"/>
        <color theme="1"/>
        <rFont val="Times New Roman"/>
        <charset val="134"/>
      </rPr>
      <t>11800</t>
    </r>
    <r>
      <rPr>
        <sz val="11"/>
        <color theme="1"/>
        <rFont val="宋体"/>
        <charset val="134"/>
      </rPr>
      <t>平方米；回填区地下室桩基累计完成</t>
    </r>
    <r>
      <rPr>
        <sz val="11"/>
        <color theme="1"/>
        <rFont val="Times New Roman"/>
        <charset val="134"/>
      </rPr>
      <t>198</t>
    </r>
    <r>
      <rPr>
        <sz val="11"/>
        <color theme="1"/>
        <rFont val="宋体"/>
        <charset val="134"/>
      </rPr>
      <t>根，桩基施工累计完成</t>
    </r>
    <r>
      <rPr>
        <sz val="11"/>
        <color theme="1"/>
        <rFont val="Times New Roman"/>
        <charset val="134"/>
      </rPr>
      <t>5962</t>
    </r>
    <r>
      <rPr>
        <sz val="11"/>
        <color theme="1"/>
        <rFont val="宋体"/>
        <charset val="134"/>
      </rPr>
      <t>米，桩基钻孔完成</t>
    </r>
    <r>
      <rPr>
        <sz val="11"/>
        <color theme="1"/>
        <rFont val="Times New Roman"/>
        <charset val="134"/>
      </rPr>
      <t>70</t>
    </r>
    <r>
      <rPr>
        <sz val="11"/>
        <color theme="1"/>
        <rFont val="宋体"/>
        <charset val="134"/>
      </rPr>
      <t>根，桩基旋挖钻孔完成</t>
    </r>
    <r>
      <rPr>
        <sz val="11"/>
        <color theme="1"/>
        <rFont val="Times New Roman"/>
        <charset val="134"/>
      </rPr>
      <t>213</t>
    </r>
    <r>
      <rPr>
        <sz val="11"/>
        <color theme="1"/>
        <rFont val="宋体"/>
        <charset val="134"/>
      </rPr>
      <t>根，桩基注浆完成</t>
    </r>
    <r>
      <rPr>
        <sz val="11"/>
        <color theme="1"/>
        <rFont val="Times New Roman"/>
        <charset val="134"/>
      </rPr>
      <t>60</t>
    </r>
    <r>
      <rPr>
        <sz val="11"/>
        <color theme="1"/>
        <rFont val="宋体"/>
        <charset val="134"/>
      </rPr>
      <t>根，累计注浆量为</t>
    </r>
    <r>
      <rPr>
        <sz val="11"/>
        <color theme="1"/>
        <rFont val="Times New Roman"/>
        <charset val="134"/>
      </rPr>
      <t>78.35</t>
    </r>
    <r>
      <rPr>
        <sz val="11"/>
        <color theme="1"/>
        <rFont val="宋体"/>
        <charset val="134"/>
      </rPr>
      <t>吨；炳仁线停车场基础土石方开挖累计完成</t>
    </r>
    <r>
      <rPr>
        <sz val="11"/>
        <color theme="1"/>
        <rFont val="Times New Roman"/>
        <charset val="134"/>
      </rPr>
      <t>56000</t>
    </r>
    <r>
      <rPr>
        <sz val="11"/>
        <color theme="1"/>
        <rFont val="宋体"/>
        <charset val="134"/>
      </rPr>
      <t>立方米，边坡支护累计完成</t>
    </r>
    <r>
      <rPr>
        <sz val="11"/>
        <color theme="1"/>
        <rFont val="Times New Roman"/>
        <charset val="134"/>
      </rPr>
      <t>1880</t>
    </r>
    <r>
      <rPr>
        <sz val="11"/>
        <color theme="1"/>
        <rFont val="宋体"/>
        <charset val="134"/>
      </rPr>
      <t>平方米；地下室独立基础承台土石方开挖累计完成</t>
    </r>
    <r>
      <rPr>
        <sz val="11"/>
        <color theme="1"/>
        <rFont val="Times New Roman"/>
        <charset val="134"/>
      </rPr>
      <t>2200</t>
    </r>
    <r>
      <rPr>
        <sz val="11"/>
        <color theme="1"/>
        <rFont val="宋体"/>
        <charset val="134"/>
      </rPr>
      <t>立方米。</t>
    </r>
  </si>
  <si>
    <r>
      <rPr>
        <sz val="11"/>
        <color theme="1"/>
        <rFont val="宋体"/>
        <charset val="134"/>
      </rPr>
      <t>攀枝花市政务服务中心项目</t>
    </r>
  </si>
  <si>
    <r>
      <rPr>
        <sz val="11"/>
        <color theme="1"/>
        <rFont val="宋体"/>
        <charset val="134"/>
      </rPr>
      <t>总建筑面积约</t>
    </r>
    <r>
      <rPr>
        <sz val="11"/>
        <color theme="1"/>
        <rFont val="Times New Roman"/>
        <charset val="134"/>
      </rPr>
      <t>13.9</t>
    </r>
    <r>
      <rPr>
        <sz val="11"/>
        <color theme="1"/>
        <rFont val="宋体"/>
        <charset val="134"/>
      </rPr>
      <t>万平方米，计划总投资</t>
    </r>
    <r>
      <rPr>
        <sz val="11"/>
        <color theme="1"/>
        <rFont val="Times New Roman"/>
        <charset val="134"/>
      </rPr>
      <t>11.8</t>
    </r>
    <r>
      <rPr>
        <sz val="11"/>
        <color theme="1"/>
        <rFont val="宋体"/>
        <charset val="134"/>
      </rPr>
      <t>亿元，主要包括新政务服务中心和城市展示中心。项目于</t>
    </r>
    <r>
      <rPr>
        <sz val="11"/>
        <color theme="1"/>
        <rFont val="Times New Roman"/>
        <charset val="134"/>
      </rPr>
      <t>2016</t>
    </r>
    <r>
      <rPr>
        <sz val="11"/>
        <color theme="1"/>
        <rFont val="宋体"/>
        <charset val="134"/>
      </rPr>
      <t>年启动，一期工程</t>
    </r>
    <r>
      <rPr>
        <sz val="11"/>
        <color theme="1"/>
        <rFont val="Times New Roman"/>
        <charset val="134"/>
      </rPr>
      <t>2020</t>
    </r>
    <r>
      <rPr>
        <sz val="11"/>
        <color theme="1"/>
        <rFont val="宋体"/>
        <charset val="134"/>
      </rPr>
      <t>年进入运营期，二期工程</t>
    </r>
    <r>
      <rPr>
        <sz val="11"/>
        <color theme="1"/>
        <rFont val="Times New Roman"/>
        <charset val="134"/>
      </rPr>
      <t>2020</t>
    </r>
    <r>
      <rPr>
        <sz val="11"/>
        <color theme="1"/>
        <rFont val="宋体"/>
        <charset val="134"/>
      </rPr>
      <t>年竣工。</t>
    </r>
  </si>
  <si>
    <r>
      <rPr>
        <sz val="11"/>
        <color theme="1"/>
        <rFont val="宋体"/>
        <charset val="134"/>
      </rPr>
      <t>攀枝花市火车南站前基础设施项目</t>
    </r>
  </si>
  <si>
    <r>
      <rPr>
        <sz val="11"/>
        <color theme="1"/>
        <rFont val="宋体"/>
        <charset val="134"/>
      </rPr>
      <t>站前交通枢纽总建筑面积约</t>
    </r>
    <r>
      <rPr>
        <sz val="11"/>
        <color theme="1"/>
        <rFont val="Times New Roman"/>
        <charset val="134"/>
      </rPr>
      <t>4.4</t>
    </r>
    <r>
      <rPr>
        <sz val="11"/>
        <color theme="1"/>
        <rFont val="宋体"/>
        <charset val="134"/>
      </rPr>
      <t>万平方米，站前道路总长度约</t>
    </r>
    <r>
      <rPr>
        <sz val="11"/>
        <color theme="1"/>
        <rFont val="Times New Roman"/>
        <charset val="134"/>
      </rPr>
      <t>7.5</t>
    </r>
    <r>
      <rPr>
        <sz val="11"/>
        <color theme="1"/>
        <rFont val="宋体"/>
        <charset val="134"/>
      </rPr>
      <t>千米，站前排洪设施总长度为</t>
    </r>
    <r>
      <rPr>
        <sz val="11"/>
        <color theme="1"/>
        <rFont val="Times New Roman"/>
        <charset val="134"/>
      </rPr>
      <t>4.14</t>
    </r>
    <r>
      <rPr>
        <sz val="11"/>
        <color theme="1"/>
        <rFont val="宋体"/>
        <charset val="134"/>
      </rPr>
      <t>千米，计划总投资</t>
    </r>
    <r>
      <rPr>
        <sz val="11"/>
        <color theme="1"/>
        <rFont val="Times New Roman"/>
        <charset val="134"/>
      </rPr>
      <t>19.8</t>
    </r>
    <r>
      <rPr>
        <sz val="11"/>
        <color theme="1"/>
        <rFont val="宋体"/>
        <charset val="134"/>
      </rPr>
      <t>亿元。项目于</t>
    </r>
    <r>
      <rPr>
        <sz val="11"/>
        <color theme="1"/>
        <rFont val="Times New Roman"/>
        <charset val="134"/>
      </rPr>
      <t>2016</t>
    </r>
    <r>
      <rPr>
        <sz val="11"/>
        <color theme="1"/>
        <rFont val="宋体"/>
        <charset val="134"/>
      </rPr>
      <t>年启动</t>
    </r>
    <r>
      <rPr>
        <sz val="11"/>
        <color theme="1"/>
        <rFont val="Times New Roman"/>
        <charset val="134"/>
      </rPr>
      <t>,2020</t>
    </r>
    <r>
      <rPr>
        <sz val="11"/>
        <color theme="1"/>
        <rFont val="宋体"/>
        <charset val="134"/>
      </rPr>
      <t>年进入运营期。</t>
    </r>
  </si>
  <si>
    <r>
      <rPr>
        <sz val="11"/>
        <color theme="1"/>
        <rFont val="宋体"/>
        <charset val="134"/>
      </rPr>
      <t>攀枝花市观音岩引水工程项目</t>
    </r>
  </si>
  <si>
    <r>
      <rPr>
        <sz val="11"/>
        <color theme="1"/>
        <rFont val="宋体"/>
        <charset val="134"/>
      </rPr>
      <t>引水管干支线总长</t>
    </r>
    <r>
      <rPr>
        <sz val="11"/>
        <color theme="1"/>
        <rFont val="Times New Roman"/>
        <charset val="134"/>
      </rPr>
      <t>79.47</t>
    </r>
    <r>
      <rPr>
        <sz val="11"/>
        <color theme="1"/>
        <rFont val="宋体"/>
        <charset val="134"/>
      </rPr>
      <t>公里，计划总投资</t>
    </r>
    <r>
      <rPr>
        <sz val="11"/>
        <color theme="1"/>
        <rFont val="Times New Roman"/>
        <charset val="134"/>
      </rPr>
      <t>18.67</t>
    </r>
    <r>
      <rPr>
        <sz val="11"/>
        <color theme="1"/>
        <rFont val="宋体"/>
        <charset val="134"/>
      </rPr>
      <t>亿元，覆盖主城区</t>
    </r>
    <r>
      <rPr>
        <sz val="11"/>
        <color theme="1"/>
        <rFont val="Times New Roman"/>
        <charset val="134"/>
      </rPr>
      <t>13</t>
    </r>
    <r>
      <rPr>
        <sz val="11"/>
        <color theme="1"/>
        <rFont val="宋体"/>
        <charset val="134"/>
      </rPr>
      <t>个水厂，日供水量</t>
    </r>
    <r>
      <rPr>
        <sz val="11"/>
        <color theme="1"/>
        <rFont val="Times New Roman"/>
        <charset val="134"/>
      </rPr>
      <t>70</t>
    </r>
    <r>
      <rPr>
        <sz val="11"/>
        <color theme="1"/>
        <rFont val="宋体"/>
        <charset val="134"/>
      </rPr>
      <t>万吨，年供水能力</t>
    </r>
    <r>
      <rPr>
        <sz val="11"/>
        <color theme="1"/>
        <rFont val="Times New Roman"/>
        <charset val="134"/>
      </rPr>
      <t>2.52</t>
    </r>
    <r>
      <rPr>
        <sz val="11"/>
        <color theme="1"/>
        <rFont val="宋体"/>
        <charset val="134"/>
      </rPr>
      <t>亿立方米。项目于</t>
    </r>
    <r>
      <rPr>
        <sz val="11"/>
        <color theme="1"/>
        <rFont val="Times New Roman"/>
        <charset val="134"/>
      </rPr>
      <t>2015</t>
    </r>
    <r>
      <rPr>
        <sz val="11"/>
        <color theme="1"/>
        <rFont val="宋体"/>
        <charset val="134"/>
      </rPr>
      <t>年启动，</t>
    </r>
    <r>
      <rPr>
        <sz val="11"/>
        <color theme="1"/>
        <rFont val="Times New Roman"/>
        <charset val="134"/>
      </rPr>
      <t>2020</t>
    </r>
    <r>
      <rPr>
        <sz val="11"/>
        <color theme="1"/>
        <rFont val="宋体"/>
        <charset val="134"/>
      </rPr>
      <t>年观音岩引水工程实现管线全线贯通，完成全线</t>
    </r>
    <r>
      <rPr>
        <sz val="11"/>
        <color theme="1"/>
        <rFont val="Times New Roman"/>
        <charset val="134"/>
      </rPr>
      <t>9</t>
    </r>
    <r>
      <rPr>
        <sz val="11"/>
        <color theme="1"/>
        <rFont val="宋体"/>
        <charset val="134"/>
      </rPr>
      <t>个水厂通水任务，正在实施密地管桥、渡金线涉路段道路等项目建设。</t>
    </r>
  </si>
  <si>
    <t>2020年攀枝花市国有资本经营预算收入决算表</t>
  </si>
  <si>
    <t>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</si>
  <si>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</si>
  <si>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</si>
  <si>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</si>
  <si>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</si>
  <si>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</si>
  <si>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</si>
  <si>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</si>
  <si>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</si>
  <si>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</si>
  <si>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</si>
  <si>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</si>
  <si>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</si>
  <si>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</si>
  <si>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</si>
  <si>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</si>
  <si>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</si>
  <si>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</si>
  <si>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</si>
  <si>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</si>
  <si>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</si>
  <si>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</si>
  <si>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</si>
  <si>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</si>
  <si>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</si>
  <si>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</si>
  <si>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</si>
  <si>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</si>
  <si>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</si>
  <si>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</si>
  <si>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</si>
  <si>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</si>
  <si>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</si>
  <si>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</si>
  <si>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</si>
  <si>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</si>
  <si>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</si>
  <si>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</si>
  <si>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</si>
  <si>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</si>
  <si>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</si>
  <si>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</si>
  <si>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</si>
  <si>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</si>
  <si>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</si>
  <si>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</si>
  <si>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</si>
  <si>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</si>
  <si>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国有资本经营收入合计</t>
  </si>
  <si>
    <t>2020年攀枝花市国有资本经营预算支出决算表</t>
  </si>
  <si>
    <t>一、补充全国社会保障基金</t>
  </si>
  <si>
    <t xml:space="preserve">       国有资本经营预算补充社保基金支出</t>
  </si>
  <si>
    <t>二、解决历史遗留问题及改革成本支出</t>
  </si>
  <si>
    <t xml:space="preserve">      “ 三供一业” 移交补助支出</t>
  </si>
  <si>
    <t xml:space="preserve">       国有企业办职教幼教补助支出</t>
  </si>
  <si>
    <t xml:space="preserve">       国有企业退休人员社会化管理补助支出</t>
  </si>
  <si>
    <t xml:space="preserve">       国有企业改革成本支出</t>
  </si>
  <si>
    <t xml:space="preserve">       其他解决历史遗留问题及改革成本支出</t>
  </si>
  <si>
    <t>三、国有企业资本金注入</t>
  </si>
  <si>
    <t xml:space="preserve">       国有经济结构调整支出</t>
  </si>
  <si>
    <t xml:space="preserve">       公益性设施投资支出 </t>
  </si>
  <si>
    <t xml:space="preserve">       前瞻性战略性产业发展支出</t>
  </si>
  <si>
    <t xml:space="preserve">       生态环境保护支出</t>
  </si>
  <si>
    <t xml:space="preserve">       支持科技进步支出 </t>
  </si>
  <si>
    <t xml:space="preserve">       保障国家经济安全支出</t>
  </si>
  <si>
    <t xml:space="preserve">       对外投资合作支出</t>
  </si>
  <si>
    <t xml:space="preserve">       其他国有企业资本金注入</t>
  </si>
  <si>
    <t>四、国有企业政策性补贴</t>
  </si>
  <si>
    <t xml:space="preserve">       国有企业政策性补贴</t>
  </si>
  <si>
    <t>五、金融国有资本经营预算支出</t>
  </si>
  <si>
    <t xml:space="preserve">       资本性支出</t>
  </si>
  <si>
    <t xml:space="preserve">       改革性支出</t>
  </si>
  <si>
    <t xml:space="preserve">       其他金融国有资本经营预算支出</t>
  </si>
  <si>
    <t>六、其他国有资本经营预算支出</t>
  </si>
  <si>
    <t>国有资本经营预算支出合计</t>
  </si>
  <si>
    <r>
      <rPr>
        <b/>
        <sz val="16"/>
        <color theme="1"/>
        <rFont val="Times New Roman"/>
        <charset val="134"/>
      </rPr>
      <t>2020</t>
    </r>
    <r>
      <rPr>
        <b/>
        <sz val="16"/>
        <color theme="1"/>
        <rFont val="宋体"/>
        <charset val="134"/>
      </rPr>
      <t>年攀枝花市国有资本经营预算收支决算平衡表</t>
    </r>
  </si>
  <si>
    <r>
      <rPr>
        <sz val="11"/>
        <color theme="1"/>
        <rFont val="Times New Roman"/>
        <charset val="134"/>
      </rPr>
      <t xml:space="preserve">  </t>
    </r>
    <r>
      <rPr>
        <sz val="11"/>
        <color theme="1"/>
        <rFont val="宋体"/>
        <charset val="134"/>
      </rPr>
      <t>利润收入</t>
    </r>
  </si>
  <si>
    <r>
      <rPr>
        <b/>
        <sz val="11"/>
        <rFont val="宋体"/>
        <charset val="134"/>
      </rPr>
      <t>社会保障和就业支出</t>
    </r>
  </si>
  <si>
    <r>
      <rPr>
        <sz val="11"/>
        <color theme="1"/>
        <rFont val="Times New Roman"/>
        <charset val="134"/>
      </rPr>
      <t xml:space="preserve">  </t>
    </r>
    <r>
      <rPr>
        <sz val="11"/>
        <color theme="1"/>
        <rFont val="宋体"/>
        <charset val="134"/>
      </rPr>
      <t>股利、股息收入</t>
    </r>
  </si>
  <si>
    <r>
      <rPr>
        <sz val="11"/>
        <color theme="1"/>
        <rFont val="Times New Roman"/>
        <charset val="134"/>
      </rPr>
      <t xml:space="preserve">  </t>
    </r>
    <r>
      <rPr>
        <sz val="11"/>
        <color theme="1"/>
        <rFont val="宋体"/>
        <charset val="134"/>
      </rPr>
      <t>产权转让收入</t>
    </r>
  </si>
  <si>
    <r>
      <rPr>
        <sz val="11"/>
        <rFont val="Times New Roman"/>
        <charset val="134"/>
      </rPr>
      <t xml:space="preserve">    </t>
    </r>
    <r>
      <rPr>
        <sz val="11"/>
        <rFont val="宋体"/>
        <charset val="134"/>
      </rPr>
      <t>国有资本经营预算补充社保基金支出</t>
    </r>
  </si>
  <si>
    <r>
      <rPr>
        <sz val="11"/>
        <color theme="1"/>
        <rFont val="Times New Roman"/>
        <charset val="134"/>
      </rPr>
      <t xml:space="preserve">  </t>
    </r>
    <r>
      <rPr>
        <sz val="11"/>
        <color theme="1"/>
        <rFont val="宋体"/>
        <charset val="134"/>
      </rPr>
      <t>清算收入</t>
    </r>
  </si>
  <si>
    <r>
      <rPr>
        <b/>
        <sz val="11"/>
        <rFont val="宋体"/>
        <charset val="134"/>
      </rPr>
      <t>国有资本经营预算支出</t>
    </r>
  </si>
  <si>
    <r>
      <rPr>
        <sz val="11"/>
        <color theme="1"/>
        <rFont val="Times New Roman"/>
        <charset val="134"/>
      </rPr>
      <t xml:space="preserve">  </t>
    </r>
    <r>
      <rPr>
        <sz val="11"/>
        <color theme="1"/>
        <rFont val="宋体"/>
        <charset val="134"/>
      </rPr>
      <t>其他国有资本经营预算收入</t>
    </r>
  </si>
  <si>
    <r>
      <rPr>
        <b/>
        <sz val="11"/>
        <rFont val="Times New Roman"/>
        <charset val="134"/>
      </rPr>
      <t xml:space="preserve">  </t>
    </r>
    <r>
      <rPr>
        <b/>
        <sz val="11"/>
        <rFont val="宋体"/>
        <charset val="134"/>
      </rPr>
      <t>解决历史遗留问题及改革成本支出</t>
    </r>
  </si>
  <si>
    <r>
      <rPr>
        <sz val="11"/>
        <rFont val="Times New Roman"/>
        <charset val="134"/>
      </rPr>
      <t xml:space="preserve">    </t>
    </r>
    <r>
      <rPr>
        <sz val="11"/>
        <rFont val="宋体"/>
        <charset val="134"/>
      </rPr>
      <t>厂办大集体改革支出</t>
    </r>
  </si>
  <si>
    <r>
      <rPr>
        <sz val="11"/>
        <rFont val="Times New Roman"/>
        <charset val="134"/>
      </rPr>
      <t xml:space="preserve">    "</t>
    </r>
    <r>
      <rPr>
        <sz val="11"/>
        <rFont val="宋体"/>
        <charset val="134"/>
      </rPr>
      <t>三供一业</t>
    </r>
    <r>
      <rPr>
        <sz val="11"/>
        <rFont val="Times New Roman"/>
        <charset val="134"/>
      </rPr>
      <t>"</t>
    </r>
    <r>
      <rPr>
        <sz val="11"/>
        <rFont val="宋体"/>
        <charset val="134"/>
      </rPr>
      <t>移交补助支出</t>
    </r>
  </si>
  <si>
    <r>
      <rPr>
        <sz val="11"/>
        <rFont val="Times New Roman"/>
        <charset val="134"/>
      </rPr>
      <t xml:space="preserve">    </t>
    </r>
    <r>
      <rPr>
        <sz val="11"/>
        <rFont val="宋体"/>
        <charset val="134"/>
      </rPr>
      <t>国有企业办职教幼教补助支出</t>
    </r>
  </si>
  <si>
    <r>
      <rPr>
        <sz val="11"/>
        <rFont val="Times New Roman"/>
        <charset val="134"/>
      </rPr>
      <t xml:space="preserve">    </t>
    </r>
    <r>
      <rPr>
        <sz val="11"/>
        <rFont val="宋体"/>
        <charset val="134"/>
      </rPr>
      <t>国有企业办公共服务机构移交补助支出</t>
    </r>
  </si>
  <si>
    <r>
      <rPr>
        <sz val="11"/>
        <rFont val="Times New Roman"/>
        <charset val="134"/>
      </rPr>
      <t xml:space="preserve">    </t>
    </r>
    <r>
      <rPr>
        <sz val="11"/>
        <rFont val="宋体"/>
        <charset val="134"/>
      </rPr>
      <t>国有企业退休人员社会化管理补助支出</t>
    </r>
  </si>
  <si>
    <r>
      <rPr>
        <sz val="11"/>
        <rFont val="Times New Roman"/>
        <charset val="134"/>
      </rPr>
      <t xml:space="preserve">    </t>
    </r>
    <r>
      <rPr>
        <sz val="11"/>
        <rFont val="宋体"/>
        <charset val="134"/>
      </rPr>
      <t>国有企业棚户区改造支出</t>
    </r>
  </si>
  <si>
    <r>
      <rPr>
        <sz val="11"/>
        <rFont val="Times New Roman"/>
        <charset val="134"/>
      </rPr>
      <t xml:space="preserve">    </t>
    </r>
    <r>
      <rPr>
        <sz val="11"/>
        <rFont val="宋体"/>
        <charset val="134"/>
      </rPr>
      <t>国有企业改革成本支出</t>
    </r>
  </si>
  <si>
    <r>
      <rPr>
        <sz val="11"/>
        <rFont val="Times New Roman"/>
        <charset val="134"/>
      </rPr>
      <t xml:space="preserve">    </t>
    </r>
    <r>
      <rPr>
        <sz val="11"/>
        <rFont val="宋体"/>
        <charset val="134"/>
      </rPr>
      <t>离休干部医药费补助支出</t>
    </r>
  </si>
  <si>
    <r>
      <rPr>
        <sz val="11"/>
        <rFont val="Times New Roman"/>
        <charset val="134"/>
      </rPr>
      <t xml:space="preserve">    </t>
    </r>
    <r>
      <rPr>
        <sz val="11"/>
        <rFont val="宋体"/>
        <charset val="134"/>
      </rPr>
      <t>其他解决历史遗留问题及改革成本支出</t>
    </r>
  </si>
  <si>
    <r>
      <rPr>
        <b/>
        <sz val="11"/>
        <rFont val="Times New Roman"/>
        <charset val="134"/>
      </rPr>
      <t xml:space="preserve">  </t>
    </r>
    <r>
      <rPr>
        <b/>
        <sz val="11"/>
        <rFont val="宋体"/>
        <charset val="134"/>
      </rPr>
      <t>国有企业资本金注入</t>
    </r>
  </si>
  <si>
    <r>
      <rPr>
        <sz val="11"/>
        <rFont val="Times New Roman"/>
        <charset val="134"/>
      </rPr>
      <t xml:space="preserve">    </t>
    </r>
    <r>
      <rPr>
        <sz val="11"/>
        <rFont val="宋体"/>
        <charset val="134"/>
      </rPr>
      <t>国有经济结构调整支出</t>
    </r>
  </si>
  <si>
    <r>
      <rPr>
        <sz val="11"/>
        <rFont val="Times New Roman"/>
        <charset val="134"/>
      </rPr>
      <t xml:space="preserve">    </t>
    </r>
    <r>
      <rPr>
        <sz val="11"/>
        <rFont val="宋体"/>
        <charset val="134"/>
      </rPr>
      <t>公益性设施投资支出</t>
    </r>
  </si>
  <si>
    <r>
      <rPr>
        <sz val="11"/>
        <rFont val="Times New Roman"/>
        <charset val="134"/>
      </rPr>
      <t xml:space="preserve">    </t>
    </r>
    <r>
      <rPr>
        <sz val="11"/>
        <rFont val="宋体"/>
        <charset val="134"/>
      </rPr>
      <t>前瞻性战略性产业发展支出</t>
    </r>
  </si>
  <si>
    <r>
      <rPr>
        <sz val="11"/>
        <rFont val="Times New Roman"/>
        <charset val="134"/>
      </rPr>
      <t xml:space="preserve">    </t>
    </r>
    <r>
      <rPr>
        <sz val="11"/>
        <rFont val="宋体"/>
        <charset val="134"/>
      </rPr>
      <t>生态环境保护支出</t>
    </r>
  </si>
  <si>
    <r>
      <rPr>
        <sz val="11"/>
        <rFont val="Times New Roman"/>
        <charset val="134"/>
      </rPr>
      <t xml:space="preserve">    </t>
    </r>
    <r>
      <rPr>
        <sz val="11"/>
        <rFont val="宋体"/>
        <charset val="134"/>
      </rPr>
      <t>支持科技进步支出</t>
    </r>
  </si>
  <si>
    <r>
      <rPr>
        <sz val="11"/>
        <rFont val="Times New Roman"/>
        <charset val="134"/>
      </rPr>
      <t xml:space="preserve">    </t>
    </r>
    <r>
      <rPr>
        <sz val="11"/>
        <rFont val="宋体"/>
        <charset val="134"/>
      </rPr>
      <t>保障国家经济安全支出</t>
    </r>
  </si>
  <si>
    <r>
      <rPr>
        <sz val="11"/>
        <rFont val="Times New Roman"/>
        <charset val="134"/>
      </rPr>
      <t xml:space="preserve">    </t>
    </r>
    <r>
      <rPr>
        <sz val="11"/>
        <rFont val="宋体"/>
        <charset val="134"/>
      </rPr>
      <t>对外投资合作支出</t>
    </r>
  </si>
  <si>
    <r>
      <rPr>
        <sz val="11"/>
        <rFont val="Times New Roman"/>
        <charset val="134"/>
      </rPr>
      <t xml:space="preserve">    </t>
    </r>
    <r>
      <rPr>
        <sz val="11"/>
        <rFont val="宋体"/>
        <charset val="134"/>
      </rPr>
      <t>其他国有企业资本金注入</t>
    </r>
  </si>
  <si>
    <r>
      <rPr>
        <b/>
        <sz val="11"/>
        <rFont val="Times New Roman"/>
        <charset val="134"/>
      </rPr>
      <t xml:space="preserve">  </t>
    </r>
    <r>
      <rPr>
        <b/>
        <sz val="11"/>
        <rFont val="宋体"/>
        <charset val="134"/>
      </rPr>
      <t>国有企业政策性补贴</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</si>
  <si>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国有企业政策性补贴</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</si>
  <si>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金融国有资本经营预算支出</t>
    </r>
  </si>
  <si>
    <r>
      <rPr>
        <sz val="11"/>
        <rFont val="Times New Roman"/>
        <charset val="134"/>
      </rPr>
      <t xml:space="preserve">    </t>
    </r>
    <r>
      <rPr>
        <sz val="11"/>
        <rFont val="宋体"/>
        <charset val="134"/>
      </rPr>
      <t>资本性支出</t>
    </r>
  </si>
  <si>
    <r>
      <rPr>
        <sz val="11"/>
        <rFont val="Times New Roman"/>
        <charset val="134"/>
      </rPr>
      <t xml:space="preserve">    </t>
    </r>
    <r>
      <rPr>
        <sz val="11"/>
        <rFont val="宋体"/>
        <charset val="134"/>
      </rPr>
      <t>改革性支出</t>
    </r>
  </si>
  <si>
    <r>
      <rPr>
        <sz val="11"/>
        <rFont val="Times New Roman"/>
        <charset val="134"/>
      </rPr>
      <t xml:space="preserve">    </t>
    </r>
    <r>
      <rPr>
        <sz val="11"/>
        <rFont val="宋体"/>
        <charset val="134"/>
      </rPr>
      <t>其他金融国有资本经营预算支出</t>
    </r>
  </si>
  <si>
    <r>
      <rPr>
        <b/>
        <sz val="11"/>
        <rFont val="Times New Roman"/>
        <charset val="134"/>
      </rPr>
      <t xml:space="preserve">  </t>
    </r>
    <r>
      <rPr>
        <b/>
        <sz val="11"/>
        <rFont val="宋体"/>
        <charset val="134"/>
      </rPr>
      <t>其他国有资本经营预算支出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</si>
  <si>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其他国有资本经营预算支出</t>
    </r>
    <r>
      <rPr>
        <sz val="11"/>
        <rFont val="Times New Roman"/>
        <charset val="134"/>
      </rPr>
      <t>(</t>
    </r>
    <r>
      <rPr>
        <sz val="11"/>
        <rFont val="宋体"/>
        <charset val="134"/>
      </rPr>
      <t>项</t>
    </r>
    <r>
      <rPr>
        <sz val="11"/>
        <rFont val="Times New Roman"/>
        <charset val="134"/>
      </rPr>
      <t>)</t>
    </r>
  </si>
  <si>
    <t>国有资本经营预算收入</t>
  </si>
  <si>
    <t>国有资本经营预算支出</t>
  </si>
  <si>
    <t>转移性收入</t>
  </si>
  <si>
    <t>转移性支出</t>
  </si>
  <si>
    <t>调入资金</t>
  </si>
  <si>
    <t>国有资本经营预算调出资金</t>
  </si>
  <si>
    <t>国有资本经营预算年终结余</t>
  </si>
  <si>
    <t>收入合计</t>
  </si>
  <si>
    <t>支出总计</t>
  </si>
  <si>
    <t>2020年攀枝花市市本级国有资本经营预算收入决算表</t>
  </si>
  <si>
    <t>2020年攀枝花市市本级国有资本经营预算支出决算表</t>
  </si>
  <si>
    <r>
      <rPr>
        <b/>
        <sz val="16"/>
        <color theme="1"/>
        <rFont val="Times New Roman"/>
        <charset val="134"/>
      </rPr>
      <t>2020</t>
    </r>
    <r>
      <rPr>
        <b/>
        <sz val="16"/>
        <color theme="1"/>
        <rFont val="宋体"/>
        <charset val="134"/>
      </rPr>
      <t>年攀枝花市市本级国有资本经营预算收支决算平衡表</t>
    </r>
  </si>
  <si>
    <r>
      <rPr>
        <b/>
        <sz val="18"/>
        <color theme="1"/>
        <rFont val="Times New Roman"/>
        <charset val="134"/>
      </rPr>
      <t>2020</t>
    </r>
    <r>
      <rPr>
        <b/>
        <sz val="18"/>
        <color theme="1"/>
        <rFont val="方正书宋_GBK"/>
        <charset val="134"/>
      </rPr>
      <t>年市对区国有资本经营预算转移支付补助决算表</t>
    </r>
  </si>
  <si>
    <t xml:space="preserve">    国有企业职工家属区“三供一业”分离移交补助资金</t>
  </si>
  <si>
    <t>补助下级支出合计</t>
  </si>
  <si>
    <t>2020年攀枝花市全市及市本级社会保险基金收入决算表</t>
  </si>
  <si>
    <t>城乡居民基本养老保险基金</t>
  </si>
  <si>
    <r>
      <rPr>
        <b/>
        <sz val="10"/>
        <color theme="1"/>
        <rFont val="宋体"/>
        <charset val="134"/>
      </rPr>
      <t>职工基本医疗保险</t>
    </r>
    <r>
      <rPr>
        <b/>
        <sz val="10"/>
        <color theme="1"/>
        <rFont val="Times New Roman"/>
        <charset val="134"/>
      </rPr>
      <t>(</t>
    </r>
    <r>
      <rPr>
        <b/>
        <sz val="10"/>
        <color theme="1"/>
        <rFont val="宋体"/>
        <charset val="134"/>
      </rPr>
      <t>含生育保险</t>
    </r>
    <r>
      <rPr>
        <b/>
        <sz val="10"/>
        <color theme="1"/>
        <rFont val="Times New Roman"/>
        <charset val="134"/>
      </rPr>
      <t>)</t>
    </r>
    <r>
      <rPr>
        <b/>
        <sz val="10"/>
        <color theme="1"/>
        <rFont val="宋体"/>
        <charset val="134"/>
      </rPr>
      <t>基金</t>
    </r>
  </si>
  <si>
    <t>城乡居民基本医疗保险基金</t>
  </si>
  <si>
    <t>工伤保险基金</t>
  </si>
  <si>
    <t>失业保险基金</t>
  </si>
  <si>
    <t>社会保险费收入</t>
  </si>
  <si>
    <t>利息收入</t>
  </si>
  <si>
    <t>财政补贴收入</t>
  </si>
  <si>
    <t>委托投资收益</t>
  </si>
  <si>
    <t>其他收入</t>
  </si>
  <si>
    <t>转移收入</t>
  </si>
  <si>
    <t>2020年攀枝花市全市及市本级社会保险基金支出决算表</t>
  </si>
  <si>
    <t>社会保险待遇支出</t>
  </si>
  <si>
    <t>转移支出</t>
  </si>
  <si>
    <t>支出合计</t>
  </si>
  <si>
    <r>
      <rPr>
        <b/>
        <sz val="16"/>
        <color theme="1"/>
        <rFont val="Times New Roman"/>
        <charset val="134"/>
      </rPr>
      <t>2020</t>
    </r>
    <r>
      <rPr>
        <b/>
        <sz val="16"/>
        <color theme="1"/>
        <rFont val="宋体"/>
        <charset val="134"/>
      </rPr>
      <t>年攀枝花市及市本级社会保险基金收支决算平衡表</t>
    </r>
  </si>
  <si>
    <t>全市</t>
  </si>
  <si>
    <t>市级</t>
  </si>
  <si>
    <r>
      <rPr>
        <b/>
        <sz val="11"/>
        <color theme="1"/>
        <rFont val="宋体"/>
        <charset val="134"/>
      </rPr>
      <t>社会保险基金收入</t>
    </r>
  </si>
  <si>
    <r>
      <rPr>
        <b/>
        <sz val="11"/>
        <color theme="1"/>
        <rFont val="宋体"/>
        <charset val="134"/>
      </rPr>
      <t>社会保险基金支出</t>
    </r>
  </si>
  <si>
    <r>
      <rPr>
        <sz val="11"/>
        <color theme="1"/>
        <rFont val="Times New Roman"/>
        <charset val="134"/>
      </rPr>
      <t xml:space="preserve">  </t>
    </r>
    <r>
      <rPr>
        <sz val="11"/>
        <color theme="1"/>
        <rFont val="宋体"/>
        <charset val="134"/>
      </rPr>
      <t>企业职工基本养老保险基金收入</t>
    </r>
  </si>
  <si>
    <r>
      <rPr>
        <sz val="11"/>
        <color theme="1"/>
        <rFont val="Times New Roman"/>
        <charset val="134"/>
      </rPr>
      <t xml:space="preserve">    </t>
    </r>
    <r>
      <rPr>
        <sz val="11"/>
        <color theme="1"/>
        <rFont val="宋体"/>
        <charset val="134"/>
      </rPr>
      <t>企业职工基本养老保险基金支出</t>
    </r>
  </si>
  <si>
    <r>
      <rPr>
        <sz val="11"/>
        <color theme="1"/>
        <rFont val="Times New Roman"/>
        <charset val="134"/>
      </rPr>
      <t xml:space="preserve">  </t>
    </r>
    <r>
      <rPr>
        <sz val="11"/>
        <color theme="1"/>
        <rFont val="宋体"/>
        <charset val="134"/>
      </rPr>
      <t>城乡居民基本养老保险基金收入</t>
    </r>
  </si>
  <si>
    <r>
      <rPr>
        <sz val="11"/>
        <color theme="1"/>
        <rFont val="Times New Roman"/>
        <charset val="134"/>
      </rPr>
      <t xml:space="preserve">    </t>
    </r>
    <r>
      <rPr>
        <sz val="11"/>
        <color theme="1"/>
        <rFont val="宋体"/>
        <charset val="134"/>
      </rPr>
      <t>城乡居民基本养老保险基金支出</t>
    </r>
  </si>
  <si>
    <r>
      <rPr>
        <sz val="11"/>
        <color theme="1"/>
        <rFont val="Times New Roman"/>
        <charset val="134"/>
      </rPr>
      <t xml:space="preserve">  </t>
    </r>
    <r>
      <rPr>
        <sz val="11"/>
        <color theme="1"/>
        <rFont val="宋体"/>
        <charset val="134"/>
      </rPr>
      <t>职工基本医疗保险</t>
    </r>
    <r>
      <rPr>
        <sz val="11"/>
        <color theme="1"/>
        <rFont val="Times New Roman"/>
        <charset val="134"/>
      </rPr>
      <t>(</t>
    </r>
    <r>
      <rPr>
        <sz val="11"/>
        <color theme="1"/>
        <rFont val="宋体"/>
        <charset val="134"/>
      </rPr>
      <t>含生育保险）基金收入</t>
    </r>
  </si>
  <si>
    <r>
      <rPr>
        <sz val="11"/>
        <color theme="1"/>
        <rFont val="Times New Roman"/>
        <charset val="134"/>
      </rPr>
      <t xml:space="preserve">     </t>
    </r>
    <r>
      <rPr>
        <sz val="11"/>
        <color theme="1"/>
        <rFont val="宋体"/>
        <charset val="134"/>
      </rPr>
      <t>职工基本医疗保险基金支出</t>
    </r>
  </si>
  <si>
    <r>
      <rPr>
        <sz val="11"/>
        <color theme="1"/>
        <rFont val="Times New Roman"/>
        <charset val="134"/>
      </rPr>
      <t xml:space="preserve">  </t>
    </r>
    <r>
      <rPr>
        <sz val="11"/>
        <color theme="1"/>
        <rFont val="宋体"/>
        <charset val="134"/>
      </rPr>
      <t>城乡居民基本医疗保险基金收入</t>
    </r>
  </si>
  <si>
    <r>
      <rPr>
        <sz val="11"/>
        <color theme="1"/>
        <rFont val="Times New Roman"/>
        <charset val="134"/>
      </rPr>
      <t xml:space="preserve">     </t>
    </r>
    <r>
      <rPr>
        <sz val="11"/>
        <color theme="1"/>
        <rFont val="宋体"/>
        <charset val="134"/>
      </rPr>
      <t>城乡居民基本医疗保险基金支出</t>
    </r>
  </si>
  <si>
    <r>
      <rPr>
        <sz val="11"/>
        <color theme="1"/>
        <rFont val="Times New Roman"/>
        <charset val="134"/>
      </rPr>
      <t xml:space="preserve">  </t>
    </r>
    <r>
      <rPr>
        <sz val="11"/>
        <color theme="1"/>
        <rFont val="宋体"/>
        <charset val="134"/>
      </rPr>
      <t>工伤保险基金收入</t>
    </r>
  </si>
  <si>
    <r>
      <rPr>
        <sz val="11"/>
        <color theme="1"/>
        <rFont val="Times New Roman"/>
        <charset val="134"/>
      </rPr>
      <t xml:space="preserve">    </t>
    </r>
    <r>
      <rPr>
        <sz val="11"/>
        <color theme="1"/>
        <rFont val="宋体"/>
        <charset val="134"/>
      </rPr>
      <t>工伤保险基金支出</t>
    </r>
  </si>
  <si>
    <r>
      <rPr>
        <sz val="11"/>
        <color theme="1"/>
        <rFont val="Times New Roman"/>
        <charset val="134"/>
      </rPr>
      <t xml:space="preserve">  </t>
    </r>
    <r>
      <rPr>
        <sz val="11"/>
        <color theme="1"/>
        <rFont val="宋体"/>
        <charset val="134"/>
      </rPr>
      <t>失业保险基金收入</t>
    </r>
  </si>
  <si>
    <r>
      <rPr>
        <sz val="11"/>
        <color theme="1"/>
        <rFont val="Times New Roman"/>
        <charset val="134"/>
      </rPr>
      <t xml:space="preserve">    </t>
    </r>
    <r>
      <rPr>
        <sz val="11"/>
        <color theme="1"/>
        <rFont val="宋体"/>
        <charset val="134"/>
      </rPr>
      <t>失业保险基金支出</t>
    </r>
  </si>
  <si>
    <r>
      <rPr>
        <b/>
        <sz val="11"/>
        <color theme="1"/>
        <rFont val="宋体"/>
        <charset val="134"/>
      </rPr>
      <t>上年结余收入</t>
    </r>
  </si>
  <si>
    <r>
      <rPr>
        <b/>
        <sz val="11"/>
        <color theme="1"/>
        <rFont val="宋体"/>
        <charset val="134"/>
      </rPr>
      <t>年终结余</t>
    </r>
  </si>
  <si>
    <r>
      <rPr>
        <b/>
        <sz val="11"/>
        <color theme="1"/>
        <rFont val="宋体"/>
        <charset val="134"/>
      </rPr>
      <t>社会保险基金总收入</t>
    </r>
  </si>
  <si>
    <r>
      <rPr>
        <b/>
        <sz val="11"/>
        <color theme="1"/>
        <rFont val="宋体"/>
        <charset val="134"/>
      </rPr>
      <t>社会保险基金总支出</t>
    </r>
  </si>
  <si>
    <r>
      <rPr>
        <b/>
        <sz val="16"/>
        <color theme="1"/>
        <rFont val="Times New Roman"/>
        <charset val="134"/>
      </rPr>
      <t>2020</t>
    </r>
    <r>
      <rPr>
        <b/>
        <sz val="16"/>
        <color theme="1"/>
        <rFont val="宋体"/>
        <charset val="134"/>
      </rPr>
      <t>年市对区一般公共预算专项转移支付决算表（分科目）</t>
    </r>
  </si>
  <si>
    <r>
      <rPr>
        <b/>
        <sz val="11"/>
        <color theme="1"/>
        <rFont val="宋体"/>
        <charset val="134"/>
      </rPr>
      <t>金</t>
    </r>
    <r>
      <rPr>
        <b/>
        <sz val="11"/>
        <color theme="1"/>
        <rFont val="Times New Roman"/>
        <charset val="134"/>
      </rPr>
      <t xml:space="preserve">  </t>
    </r>
    <r>
      <rPr>
        <b/>
        <sz val="11"/>
        <color theme="1"/>
        <rFont val="宋体"/>
        <charset val="134"/>
      </rPr>
      <t>额</t>
    </r>
  </si>
  <si>
    <r>
      <rPr>
        <b/>
        <sz val="11"/>
        <rFont val="宋体"/>
        <charset val="134"/>
      </rPr>
      <t>一般公共服务支出</t>
    </r>
  </si>
  <si>
    <r>
      <rPr>
        <sz val="11"/>
        <rFont val="Times New Roman"/>
        <charset val="134"/>
      </rPr>
      <t xml:space="preserve">  </t>
    </r>
    <r>
      <rPr>
        <sz val="11"/>
        <rFont val="宋体"/>
        <charset val="134"/>
      </rPr>
      <t>人大事务</t>
    </r>
  </si>
  <si>
    <r>
      <rPr>
        <sz val="11"/>
        <rFont val="Times New Roman"/>
        <charset val="134"/>
      </rPr>
      <t xml:space="preserve">  </t>
    </r>
    <r>
      <rPr>
        <sz val="11"/>
        <rFont val="宋体"/>
        <charset val="134"/>
      </rPr>
      <t>政协事务</t>
    </r>
  </si>
  <si>
    <r>
      <rPr>
        <sz val="11"/>
        <rFont val="Times New Roman"/>
        <charset val="134"/>
      </rPr>
      <t xml:space="preserve">  </t>
    </r>
    <r>
      <rPr>
        <sz val="11"/>
        <rFont val="宋体"/>
        <charset val="134"/>
      </rPr>
      <t>政府办公厅</t>
    </r>
    <r>
      <rPr>
        <sz val="11"/>
        <rFont val="Times New Roman"/>
        <charset val="134"/>
      </rPr>
      <t>(</t>
    </r>
    <r>
      <rPr>
        <sz val="11"/>
        <rFont val="宋体"/>
        <charset val="134"/>
      </rPr>
      <t>室</t>
    </r>
    <r>
      <rPr>
        <sz val="11"/>
        <rFont val="Times New Roman"/>
        <charset val="134"/>
      </rPr>
      <t>)</t>
    </r>
    <r>
      <rPr>
        <sz val="11"/>
        <rFont val="宋体"/>
        <charset val="134"/>
      </rPr>
      <t>及相关机构事务</t>
    </r>
  </si>
  <si>
    <r>
      <rPr>
        <sz val="11"/>
        <rFont val="Times New Roman"/>
        <charset val="134"/>
      </rPr>
      <t xml:space="preserve">  </t>
    </r>
    <r>
      <rPr>
        <sz val="11"/>
        <rFont val="宋体"/>
        <charset val="134"/>
      </rPr>
      <t>发展与改革事务</t>
    </r>
  </si>
  <si>
    <r>
      <rPr>
        <sz val="11"/>
        <rFont val="Times New Roman"/>
        <charset val="134"/>
      </rPr>
      <t xml:space="preserve">  </t>
    </r>
    <r>
      <rPr>
        <sz val="11"/>
        <rFont val="宋体"/>
        <charset val="134"/>
      </rPr>
      <t>统计信息事务</t>
    </r>
  </si>
  <si>
    <r>
      <rPr>
        <sz val="11"/>
        <rFont val="Times New Roman"/>
        <charset val="134"/>
      </rPr>
      <t xml:space="preserve">  </t>
    </r>
    <r>
      <rPr>
        <sz val="11"/>
        <rFont val="宋体"/>
        <charset val="134"/>
      </rPr>
      <t>财政事务</t>
    </r>
  </si>
  <si>
    <r>
      <rPr>
        <sz val="11"/>
        <rFont val="Times New Roman"/>
        <charset val="134"/>
      </rPr>
      <t xml:space="preserve">  </t>
    </r>
    <r>
      <rPr>
        <sz val="11"/>
        <rFont val="宋体"/>
        <charset val="134"/>
      </rPr>
      <t>税收事务</t>
    </r>
  </si>
  <si>
    <r>
      <rPr>
        <sz val="11"/>
        <rFont val="Times New Roman"/>
        <charset val="134"/>
      </rPr>
      <t xml:space="preserve">  </t>
    </r>
    <r>
      <rPr>
        <sz val="11"/>
        <rFont val="宋体"/>
        <charset val="134"/>
      </rPr>
      <t>审计事务</t>
    </r>
  </si>
  <si>
    <r>
      <rPr>
        <sz val="11"/>
        <rFont val="Times New Roman"/>
        <charset val="134"/>
      </rPr>
      <t xml:space="preserve">  </t>
    </r>
    <r>
      <rPr>
        <sz val="11"/>
        <rFont val="宋体"/>
        <charset val="134"/>
      </rPr>
      <t>海关事务</t>
    </r>
  </si>
  <si>
    <r>
      <rPr>
        <sz val="11"/>
        <rFont val="Times New Roman"/>
        <charset val="134"/>
      </rPr>
      <t xml:space="preserve">  </t>
    </r>
    <r>
      <rPr>
        <sz val="11"/>
        <rFont val="宋体"/>
        <charset val="134"/>
      </rPr>
      <t>人力资源事务</t>
    </r>
  </si>
  <si>
    <r>
      <rPr>
        <sz val="11"/>
        <rFont val="Times New Roman"/>
        <charset val="134"/>
      </rPr>
      <t xml:space="preserve">  </t>
    </r>
    <r>
      <rPr>
        <sz val="11"/>
        <rFont val="宋体"/>
        <charset val="134"/>
      </rPr>
      <t>纪检监察事务</t>
    </r>
  </si>
  <si>
    <r>
      <rPr>
        <sz val="11"/>
        <rFont val="Times New Roman"/>
        <charset val="134"/>
      </rPr>
      <t xml:space="preserve">  </t>
    </r>
    <r>
      <rPr>
        <sz val="11"/>
        <rFont val="宋体"/>
        <charset val="134"/>
      </rPr>
      <t>商贸事务</t>
    </r>
  </si>
  <si>
    <r>
      <rPr>
        <sz val="11"/>
        <rFont val="Times New Roman"/>
        <charset val="134"/>
      </rPr>
      <t xml:space="preserve">  </t>
    </r>
    <r>
      <rPr>
        <sz val="11"/>
        <rFont val="宋体"/>
        <charset val="134"/>
      </rPr>
      <t>知识产权事务</t>
    </r>
  </si>
  <si>
    <r>
      <rPr>
        <sz val="11"/>
        <rFont val="Times New Roman"/>
        <charset val="134"/>
      </rPr>
      <t xml:space="preserve">  </t>
    </r>
    <r>
      <rPr>
        <sz val="11"/>
        <rFont val="宋体"/>
        <charset val="134"/>
      </rPr>
      <t>民族事务</t>
    </r>
  </si>
  <si>
    <r>
      <rPr>
        <sz val="11"/>
        <rFont val="Times New Roman"/>
        <charset val="134"/>
      </rPr>
      <t xml:space="preserve">  </t>
    </r>
    <r>
      <rPr>
        <sz val="11"/>
        <rFont val="宋体"/>
        <charset val="134"/>
      </rPr>
      <t>港澳台事务</t>
    </r>
  </si>
  <si>
    <r>
      <rPr>
        <sz val="11"/>
        <rFont val="Times New Roman"/>
        <charset val="134"/>
      </rPr>
      <t xml:space="preserve">  </t>
    </r>
    <r>
      <rPr>
        <sz val="11"/>
        <rFont val="宋体"/>
        <charset val="134"/>
      </rPr>
      <t>档案事务</t>
    </r>
  </si>
  <si>
    <r>
      <rPr>
        <sz val="11"/>
        <rFont val="Times New Roman"/>
        <charset val="134"/>
      </rPr>
      <t xml:space="preserve">  </t>
    </r>
    <r>
      <rPr>
        <sz val="11"/>
        <rFont val="宋体"/>
        <charset val="134"/>
      </rPr>
      <t>民主党派及工商联事务</t>
    </r>
  </si>
  <si>
    <r>
      <rPr>
        <sz val="11"/>
        <rFont val="Times New Roman"/>
        <charset val="134"/>
      </rPr>
      <t xml:space="preserve">  </t>
    </r>
    <r>
      <rPr>
        <sz val="11"/>
        <rFont val="宋体"/>
        <charset val="134"/>
      </rPr>
      <t>群众团体事务</t>
    </r>
  </si>
  <si>
    <r>
      <rPr>
        <sz val="11"/>
        <rFont val="Times New Roman"/>
        <charset val="134"/>
      </rPr>
      <t xml:space="preserve">  </t>
    </r>
    <r>
      <rPr>
        <sz val="11"/>
        <rFont val="宋体"/>
        <charset val="134"/>
      </rPr>
      <t>党委办公厅</t>
    </r>
    <r>
      <rPr>
        <sz val="11"/>
        <rFont val="Times New Roman"/>
        <charset val="134"/>
      </rPr>
      <t>(</t>
    </r>
    <r>
      <rPr>
        <sz val="11"/>
        <rFont val="宋体"/>
        <charset val="134"/>
      </rPr>
      <t>室</t>
    </r>
    <r>
      <rPr>
        <sz val="11"/>
        <rFont val="Times New Roman"/>
        <charset val="134"/>
      </rPr>
      <t>)</t>
    </r>
    <r>
      <rPr>
        <sz val="11"/>
        <rFont val="宋体"/>
        <charset val="134"/>
      </rPr>
      <t>及相关机构事务</t>
    </r>
  </si>
  <si>
    <r>
      <rPr>
        <sz val="11"/>
        <rFont val="Times New Roman"/>
        <charset val="134"/>
      </rPr>
      <t xml:space="preserve">  </t>
    </r>
    <r>
      <rPr>
        <sz val="11"/>
        <rFont val="宋体"/>
        <charset val="134"/>
      </rPr>
      <t>组织事务</t>
    </r>
  </si>
  <si>
    <r>
      <rPr>
        <sz val="11"/>
        <rFont val="Times New Roman"/>
        <charset val="134"/>
      </rPr>
      <t xml:space="preserve">  </t>
    </r>
    <r>
      <rPr>
        <sz val="11"/>
        <rFont val="宋体"/>
        <charset val="134"/>
      </rPr>
      <t>宣传事务</t>
    </r>
  </si>
  <si>
    <r>
      <rPr>
        <sz val="11"/>
        <rFont val="Times New Roman"/>
        <charset val="134"/>
      </rPr>
      <t xml:space="preserve">  </t>
    </r>
    <r>
      <rPr>
        <sz val="11"/>
        <rFont val="宋体"/>
        <charset val="134"/>
      </rPr>
      <t>统战事务</t>
    </r>
  </si>
  <si>
    <r>
      <rPr>
        <sz val="11"/>
        <rFont val="Times New Roman"/>
        <charset val="134"/>
      </rPr>
      <t xml:space="preserve">  </t>
    </r>
    <r>
      <rPr>
        <sz val="11"/>
        <rFont val="宋体"/>
        <charset val="134"/>
      </rPr>
      <t>对外联络事务</t>
    </r>
  </si>
  <si>
    <r>
      <rPr>
        <sz val="11"/>
        <rFont val="Times New Roman"/>
        <charset val="134"/>
      </rPr>
      <t xml:space="preserve">  </t>
    </r>
    <r>
      <rPr>
        <sz val="11"/>
        <rFont val="宋体"/>
        <charset val="134"/>
      </rPr>
      <t>其他共产党事务支出</t>
    </r>
  </si>
  <si>
    <r>
      <rPr>
        <sz val="11"/>
        <rFont val="Times New Roman"/>
        <charset val="134"/>
      </rPr>
      <t xml:space="preserve">  </t>
    </r>
    <r>
      <rPr>
        <sz val="11"/>
        <rFont val="宋体"/>
        <charset val="134"/>
      </rPr>
      <t>网信事务</t>
    </r>
  </si>
  <si>
    <r>
      <rPr>
        <sz val="11"/>
        <rFont val="Times New Roman"/>
        <charset val="134"/>
      </rPr>
      <t xml:space="preserve">  </t>
    </r>
    <r>
      <rPr>
        <sz val="11"/>
        <rFont val="宋体"/>
        <charset val="134"/>
      </rPr>
      <t>市场监督管理事务</t>
    </r>
  </si>
  <si>
    <r>
      <rPr>
        <sz val="11"/>
        <rFont val="Times New Roman"/>
        <charset val="134"/>
      </rPr>
      <t xml:space="preserve">  </t>
    </r>
    <r>
      <rPr>
        <sz val="11"/>
        <rFont val="宋体"/>
        <charset val="134"/>
      </rPr>
      <t>其他一般公共服务支出</t>
    </r>
  </si>
  <si>
    <r>
      <rPr>
        <b/>
        <sz val="11"/>
        <rFont val="宋体"/>
        <charset val="134"/>
      </rPr>
      <t>外交支出</t>
    </r>
  </si>
  <si>
    <r>
      <rPr>
        <sz val="11"/>
        <rFont val="Times New Roman"/>
        <charset val="134"/>
      </rPr>
      <t xml:space="preserve">  </t>
    </r>
    <r>
      <rPr>
        <sz val="11"/>
        <rFont val="宋体"/>
        <charset val="134"/>
      </rPr>
      <t>外交管理事务</t>
    </r>
  </si>
  <si>
    <r>
      <rPr>
        <sz val="11"/>
        <rFont val="Times New Roman"/>
        <charset val="134"/>
      </rPr>
      <t xml:space="preserve">  </t>
    </r>
    <r>
      <rPr>
        <sz val="11"/>
        <rFont val="宋体"/>
        <charset val="134"/>
      </rPr>
      <t>驻外机构</t>
    </r>
  </si>
  <si>
    <r>
      <rPr>
        <sz val="11"/>
        <rFont val="Times New Roman"/>
        <charset val="134"/>
      </rPr>
      <t xml:space="preserve">  </t>
    </r>
    <r>
      <rPr>
        <sz val="11"/>
        <rFont val="宋体"/>
        <charset val="134"/>
      </rPr>
      <t>对外援助</t>
    </r>
  </si>
  <si>
    <r>
      <rPr>
        <sz val="11"/>
        <rFont val="Times New Roman"/>
        <charset val="134"/>
      </rPr>
      <t xml:space="preserve">  </t>
    </r>
    <r>
      <rPr>
        <sz val="11"/>
        <rFont val="宋体"/>
        <charset val="134"/>
      </rPr>
      <t>国际组织</t>
    </r>
  </si>
  <si>
    <r>
      <rPr>
        <sz val="11"/>
        <rFont val="Times New Roman"/>
        <charset val="134"/>
      </rPr>
      <t xml:space="preserve">  </t>
    </r>
    <r>
      <rPr>
        <sz val="11"/>
        <rFont val="宋体"/>
        <charset val="134"/>
      </rPr>
      <t>对外合作与交流</t>
    </r>
  </si>
  <si>
    <r>
      <rPr>
        <sz val="11"/>
        <rFont val="Times New Roman"/>
        <charset val="134"/>
      </rPr>
      <t xml:space="preserve">  </t>
    </r>
    <r>
      <rPr>
        <sz val="11"/>
        <rFont val="宋体"/>
        <charset val="134"/>
      </rPr>
      <t>对外宣传</t>
    </r>
  </si>
  <si>
    <r>
      <rPr>
        <sz val="11"/>
        <rFont val="Times New Roman"/>
        <charset val="134"/>
      </rPr>
      <t xml:space="preserve">  </t>
    </r>
    <r>
      <rPr>
        <sz val="11"/>
        <rFont val="宋体"/>
        <charset val="134"/>
      </rPr>
      <t>边界勘界联检</t>
    </r>
  </si>
  <si>
    <r>
      <rPr>
        <sz val="11"/>
        <rFont val="Times New Roman"/>
        <charset val="134"/>
      </rPr>
      <t xml:space="preserve">  </t>
    </r>
    <r>
      <rPr>
        <sz val="11"/>
        <rFont val="宋体"/>
        <charset val="134"/>
      </rPr>
      <t>国际发展合作</t>
    </r>
  </si>
  <si>
    <r>
      <rPr>
        <sz val="11"/>
        <rFont val="Times New Roman"/>
        <charset val="134"/>
      </rPr>
      <t xml:space="preserve">  </t>
    </r>
    <r>
      <rPr>
        <sz val="11"/>
        <rFont val="宋体"/>
        <charset val="134"/>
      </rPr>
      <t>其他外交支出</t>
    </r>
  </si>
  <si>
    <r>
      <rPr>
        <b/>
        <sz val="11"/>
        <rFont val="宋体"/>
        <charset val="134"/>
      </rPr>
      <t>国防支出</t>
    </r>
  </si>
  <si>
    <r>
      <rPr>
        <sz val="11"/>
        <rFont val="Times New Roman"/>
        <charset val="134"/>
      </rPr>
      <t xml:space="preserve">  </t>
    </r>
    <r>
      <rPr>
        <sz val="11"/>
        <rFont val="宋体"/>
        <charset val="134"/>
      </rPr>
      <t>现役部队</t>
    </r>
  </si>
  <si>
    <r>
      <rPr>
        <sz val="11"/>
        <rFont val="Times New Roman"/>
        <charset val="134"/>
      </rPr>
      <t xml:space="preserve">  </t>
    </r>
    <r>
      <rPr>
        <sz val="11"/>
        <rFont val="宋体"/>
        <charset val="134"/>
      </rPr>
      <t>国防科研事业</t>
    </r>
  </si>
  <si>
    <r>
      <rPr>
        <sz val="11"/>
        <rFont val="Times New Roman"/>
        <charset val="134"/>
      </rPr>
      <t xml:space="preserve">  </t>
    </r>
    <r>
      <rPr>
        <sz val="11"/>
        <rFont val="宋体"/>
        <charset val="134"/>
      </rPr>
      <t>专项工程</t>
    </r>
  </si>
  <si>
    <r>
      <rPr>
        <sz val="11"/>
        <rFont val="Times New Roman"/>
        <charset val="134"/>
      </rPr>
      <t xml:space="preserve">  </t>
    </r>
    <r>
      <rPr>
        <sz val="11"/>
        <rFont val="宋体"/>
        <charset val="134"/>
      </rPr>
      <t>国防动员</t>
    </r>
  </si>
  <si>
    <r>
      <rPr>
        <sz val="11"/>
        <rFont val="Times New Roman"/>
        <charset val="134"/>
      </rPr>
      <t xml:space="preserve">  </t>
    </r>
    <r>
      <rPr>
        <sz val="11"/>
        <rFont val="宋体"/>
        <charset val="134"/>
      </rPr>
      <t>其他国防支出</t>
    </r>
  </si>
  <si>
    <r>
      <rPr>
        <b/>
        <sz val="11"/>
        <rFont val="宋体"/>
        <charset val="134"/>
      </rPr>
      <t>公共安全支出</t>
    </r>
  </si>
  <si>
    <r>
      <rPr>
        <sz val="11"/>
        <rFont val="Times New Roman"/>
        <charset val="134"/>
      </rPr>
      <t xml:space="preserve">  </t>
    </r>
    <r>
      <rPr>
        <sz val="11"/>
        <rFont val="宋体"/>
        <charset val="134"/>
      </rPr>
      <t>武装警察部队</t>
    </r>
  </si>
  <si>
    <r>
      <rPr>
        <sz val="11"/>
        <rFont val="Times New Roman"/>
        <charset val="134"/>
      </rPr>
      <t xml:space="preserve">  </t>
    </r>
    <r>
      <rPr>
        <sz val="11"/>
        <rFont val="宋体"/>
        <charset val="134"/>
      </rPr>
      <t>公安</t>
    </r>
  </si>
  <si>
    <r>
      <rPr>
        <sz val="11"/>
        <rFont val="Times New Roman"/>
        <charset val="134"/>
      </rPr>
      <t xml:space="preserve">  </t>
    </r>
    <r>
      <rPr>
        <sz val="11"/>
        <rFont val="宋体"/>
        <charset val="134"/>
      </rPr>
      <t>国家安全</t>
    </r>
  </si>
  <si>
    <r>
      <rPr>
        <sz val="11"/>
        <rFont val="Times New Roman"/>
        <charset val="134"/>
      </rPr>
      <t xml:space="preserve">  </t>
    </r>
    <r>
      <rPr>
        <sz val="11"/>
        <rFont val="宋体"/>
        <charset val="134"/>
      </rPr>
      <t>检察</t>
    </r>
  </si>
  <si>
    <r>
      <rPr>
        <sz val="11"/>
        <rFont val="Times New Roman"/>
        <charset val="134"/>
      </rPr>
      <t xml:space="preserve">  </t>
    </r>
    <r>
      <rPr>
        <sz val="11"/>
        <rFont val="宋体"/>
        <charset val="134"/>
      </rPr>
      <t>法院</t>
    </r>
  </si>
  <si>
    <r>
      <rPr>
        <sz val="11"/>
        <rFont val="Times New Roman"/>
        <charset val="134"/>
      </rPr>
      <t xml:space="preserve">  </t>
    </r>
    <r>
      <rPr>
        <sz val="11"/>
        <rFont val="宋体"/>
        <charset val="134"/>
      </rPr>
      <t>司法</t>
    </r>
  </si>
  <si>
    <r>
      <rPr>
        <sz val="11"/>
        <rFont val="Times New Roman"/>
        <charset val="134"/>
      </rPr>
      <t xml:space="preserve">  </t>
    </r>
    <r>
      <rPr>
        <sz val="11"/>
        <rFont val="宋体"/>
        <charset val="134"/>
      </rPr>
      <t>监狱</t>
    </r>
  </si>
  <si>
    <r>
      <rPr>
        <sz val="11"/>
        <rFont val="Times New Roman"/>
        <charset val="134"/>
      </rPr>
      <t xml:space="preserve">  </t>
    </r>
    <r>
      <rPr>
        <sz val="11"/>
        <rFont val="宋体"/>
        <charset val="134"/>
      </rPr>
      <t>强制隔离戒毒</t>
    </r>
  </si>
  <si>
    <r>
      <rPr>
        <sz val="11"/>
        <rFont val="Times New Roman"/>
        <charset val="134"/>
      </rPr>
      <t xml:space="preserve">  </t>
    </r>
    <r>
      <rPr>
        <sz val="11"/>
        <rFont val="宋体"/>
        <charset val="134"/>
      </rPr>
      <t>国家保密</t>
    </r>
  </si>
  <si>
    <r>
      <rPr>
        <sz val="11"/>
        <rFont val="Times New Roman"/>
        <charset val="134"/>
      </rPr>
      <t xml:space="preserve">  </t>
    </r>
    <r>
      <rPr>
        <sz val="11"/>
        <rFont val="宋体"/>
        <charset val="134"/>
      </rPr>
      <t>缉私警察</t>
    </r>
  </si>
  <si>
    <r>
      <rPr>
        <sz val="11"/>
        <rFont val="Times New Roman"/>
        <charset val="134"/>
      </rPr>
      <t xml:space="preserve">  </t>
    </r>
    <r>
      <rPr>
        <sz val="11"/>
        <rFont val="宋体"/>
        <charset val="134"/>
      </rPr>
      <t>其他公共安全支出</t>
    </r>
  </si>
  <si>
    <r>
      <rPr>
        <b/>
        <sz val="11"/>
        <rFont val="宋体"/>
        <charset val="134"/>
      </rPr>
      <t>教育支出</t>
    </r>
  </si>
  <si>
    <r>
      <rPr>
        <sz val="11"/>
        <rFont val="Times New Roman"/>
        <charset val="134"/>
      </rPr>
      <t xml:space="preserve">  </t>
    </r>
    <r>
      <rPr>
        <sz val="11"/>
        <rFont val="宋体"/>
        <charset val="134"/>
      </rPr>
      <t>教育管理事务</t>
    </r>
  </si>
  <si>
    <r>
      <rPr>
        <sz val="11"/>
        <rFont val="Times New Roman"/>
        <charset val="134"/>
      </rPr>
      <t xml:space="preserve">  </t>
    </r>
    <r>
      <rPr>
        <sz val="11"/>
        <rFont val="宋体"/>
        <charset val="134"/>
      </rPr>
      <t>普通教育</t>
    </r>
  </si>
  <si>
    <r>
      <rPr>
        <sz val="11"/>
        <rFont val="Times New Roman"/>
        <charset val="134"/>
      </rPr>
      <t xml:space="preserve">  </t>
    </r>
    <r>
      <rPr>
        <sz val="11"/>
        <rFont val="宋体"/>
        <charset val="134"/>
      </rPr>
      <t>职业教育</t>
    </r>
  </si>
  <si>
    <r>
      <rPr>
        <sz val="11"/>
        <rFont val="Times New Roman"/>
        <charset val="134"/>
      </rPr>
      <t xml:space="preserve">  </t>
    </r>
    <r>
      <rPr>
        <sz val="11"/>
        <rFont val="宋体"/>
        <charset val="134"/>
      </rPr>
      <t>成人教育</t>
    </r>
  </si>
  <si>
    <r>
      <rPr>
        <sz val="11"/>
        <rFont val="Times New Roman"/>
        <charset val="134"/>
      </rPr>
      <t xml:space="preserve">  </t>
    </r>
    <r>
      <rPr>
        <sz val="11"/>
        <rFont val="宋体"/>
        <charset val="134"/>
      </rPr>
      <t>广播电视教育</t>
    </r>
  </si>
  <si>
    <r>
      <rPr>
        <sz val="11"/>
        <rFont val="Times New Roman"/>
        <charset val="134"/>
      </rPr>
      <t xml:space="preserve">  </t>
    </r>
    <r>
      <rPr>
        <sz val="11"/>
        <rFont val="宋体"/>
        <charset val="134"/>
      </rPr>
      <t>留学教育</t>
    </r>
  </si>
  <si>
    <r>
      <rPr>
        <sz val="11"/>
        <rFont val="Times New Roman"/>
        <charset val="134"/>
      </rPr>
      <t xml:space="preserve">  </t>
    </r>
    <r>
      <rPr>
        <sz val="11"/>
        <rFont val="宋体"/>
        <charset val="134"/>
      </rPr>
      <t>特殊教育</t>
    </r>
  </si>
  <si>
    <r>
      <rPr>
        <sz val="11"/>
        <rFont val="Times New Roman"/>
        <charset val="134"/>
      </rPr>
      <t xml:space="preserve">  </t>
    </r>
    <r>
      <rPr>
        <sz val="11"/>
        <rFont val="宋体"/>
        <charset val="134"/>
      </rPr>
      <t>进修及培训</t>
    </r>
  </si>
  <si>
    <r>
      <rPr>
        <sz val="11"/>
        <rFont val="Times New Roman"/>
        <charset val="134"/>
      </rPr>
      <t xml:space="preserve">  </t>
    </r>
    <r>
      <rPr>
        <sz val="11"/>
        <rFont val="宋体"/>
        <charset val="134"/>
      </rPr>
      <t>教育费附加安排的支出</t>
    </r>
  </si>
  <si>
    <r>
      <rPr>
        <sz val="11"/>
        <rFont val="Times New Roman"/>
        <charset val="134"/>
      </rPr>
      <t xml:space="preserve">  </t>
    </r>
    <r>
      <rPr>
        <sz val="11"/>
        <rFont val="宋体"/>
        <charset val="134"/>
      </rPr>
      <t>其他教育支出</t>
    </r>
  </si>
  <si>
    <r>
      <rPr>
        <b/>
        <sz val="11"/>
        <rFont val="宋体"/>
        <charset val="134"/>
      </rPr>
      <t>科学技术支出</t>
    </r>
  </si>
  <si>
    <r>
      <rPr>
        <sz val="11"/>
        <rFont val="Times New Roman"/>
        <charset val="134"/>
      </rPr>
      <t xml:space="preserve">  </t>
    </r>
    <r>
      <rPr>
        <sz val="11"/>
        <rFont val="宋体"/>
        <charset val="134"/>
      </rPr>
      <t>科学技术管理事务</t>
    </r>
  </si>
  <si>
    <r>
      <rPr>
        <sz val="11"/>
        <rFont val="Times New Roman"/>
        <charset val="134"/>
      </rPr>
      <t xml:space="preserve">  </t>
    </r>
    <r>
      <rPr>
        <sz val="11"/>
        <rFont val="宋体"/>
        <charset val="134"/>
      </rPr>
      <t>基础研究</t>
    </r>
  </si>
  <si>
    <r>
      <rPr>
        <sz val="11"/>
        <rFont val="Times New Roman"/>
        <charset val="134"/>
      </rPr>
      <t xml:space="preserve">  </t>
    </r>
    <r>
      <rPr>
        <sz val="11"/>
        <rFont val="宋体"/>
        <charset val="134"/>
      </rPr>
      <t>应用研究</t>
    </r>
  </si>
  <si>
    <r>
      <rPr>
        <sz val="11"/>
        <rFont val="Times New Roman"/>
        <charset val="134"/>
      </rPr>
      <t xml:space="preserve">  </t>
    </r>
    <r>
      <rPr>
        <sz val="11"/>
        <rFont val="宋体"/>
        <charset val="134"/>
      </rPr>
      <t>技术研究与开发</t>
    </r>
  </si>
  <si>
    <r>
      <rPr>
        <sz val="11"/>
        <rFont val="Times New Roman"/>
        <charset val="134"/>
      </rPr>
      <t xml:space="preserve">  </t>
    </r>
    <r>
      <rPr>
        <sz val="11"/>
        <rFont val="宋体"/>
        <charset val="134"/>
      </rPr>
      <t>科技条件与服务</t>
    </r>
  </si>
  <si>
    <r>
      <rPr>
        <sz val="11"/>
        <rFont val="Times New Roman"/>
        <charset val="134"/>
      </rPr>
      <t xml:space="preserve">  </t>
    </r>
    <r>
      <rPr>
        <sz val="11"/>
        <rFont val="宋体"/>
        <charset val="134"/>
      </rPr>
      <t>社会科学</t>
    </r>
  </si>
  <si>
    <r>
      <rPr>
        <sz val="11"/>
        <rFont val="Times New Roman"/>
        <charset val="134"/>
      </rPr>
      <t xml:space="preserve">  </t>
    </r>
    <r>
      <rPr>
        <sz val="11"/>
        <rFont val="宋体"/>
        <charset val="134"/>
      </rPr>
      <t>科学技术普及</t>
    </r>
  </si>
  <si>
    <r>
      <rPr>
        <sz val="11"/>
        <rFont val="Times New Roman"/>
        <charset val="134"/>
      </rPr>
      <t xml:space="preserve">  </t>
    </r>
    <r>
      <rPr>
        <sz val="11"/>
        <rFont val="宋体"/>
        <charset val="134"/>
      </rPr>
      <t>科技交流与合作</t>
    </r>
  </si>
  <si>
    <r>
      <rPr>
        <sz val="11"/>
        <rFont val="Times New Roman"/>
        <charset val="134"/>
      </rPr>
      <t xml:space="preserve">  </t>
    </r>
    <r>
      <rPr>
        <sz val="11"/>
        <rFont val="宋体"/>
        <charset val="134"/>
      </rPr>
      <t>科技重大项目</t>
    </r>
  </si>
  <si>
    <r>
      <rPr>
        <sz val="11"/>
        <rFont val="Times New Roman"/>
        <charset val="134"/>
      </rPr>
      <t xml:space="preserve">  </t>
    </r>
    <r>
      <rPr>
        <sz val="11"/>
        <rFont val="宋体"/>
        <charset val="134"/>
      </rPr>
      <t>其他科学技术支出</t>
    </r>
  </si>
  <si>
    <r>
      <rPr>
        <b/>
        <sz val="11"/>
        <rFont val="宋体"/>
        <charset val="134"/>
      </rPr>
      <t>文化旅游体育与传媒支出</t>
    </r>
  </si>
  <si>
    <r>
      <rPr>
        <sz val="11"/>
        <rFont val="Times New Roman"/>
        <charset val="134"/>
      </rPr>
      <t xml:space="preserve">  </t>
    </r>
    <r>
      <rPr>
        <sz val="11"/>
        <rFont val="宋体"/>
        <charset val="134"/>
      </rPr>
      <t>文化和旅游</t>
    </r>
  </si>
  <si>
    <r>
      <rPr>
        <sz val="11"/>
        <rFont val="Times New Roman"/>
        <charset val="134"/>
      </rPr>
      <t xml:space="preserve">  </t>
    </r>
    <r>
      <rPr>
        <sz val="11"/>
        <rFont val="宋体"/>
        <charset val="134"/>
      </rPr>
      <t>文物</t>
    </r>
  </si>
  <si>
    <r>
      <rPr>
        <sz val="11"/>
        <rFont val="Times New Roman"/>
        <charset val="134"/>
      </rPr>
      <t xml:space="preserve">  </t>
    </r>
    <r>
      <rPr>
        <sz val="11"/>
        <rFont val="宋体"/>
        <charset val="134"/>
      </rPr>
      <t>体育</t>
    </r>
  </si>
  <si>
    <r>
      <rPr>
        <sz val="11"/>
        <rFont val="Times New Roman"/>
        <charset val="134"/>
      </rPr>
      <t xml:space="preserve">  </t>
    </r>
    <r>
      <rPr>
        <sz val="11"/>
        <rFont val="宋体"/>
        <charset val="134"/>
      </rPr>
      <t>新闻出版电影</t>
    </r>
  </si>
  <si>
    <r>
      <rPr>
        <sz val="11"/>
        <rFont val="Times New Roman"/>
        <charset val="134"/>
      </rPr>
      <t xml:space="preserve">  </t>
    </r>
    <r>
      <rPr>
        <sz val="11"/>
        <rFont val="宋体"/>
        <charset val="134"/>
      </rPr>
      <t>广播电视</t>
    </r>
  </si>
  <si>
    <r>
      <rPr>
        <sz val="11"/>
        <rFont val="Times New Roman"/>
        <charset val="134"/>
      </rPr>
      <t xml:space="preserve">  </t>
    </r>
    <r>
      <rPr>
        <sz val="11"/>
        <rFont val="宋体"/>
        <charset val="134"/>
      </rPr>
      <t>其他文化旅游体育与传媒支出</t>
    </r>
  </si>
  <si>
    <r>
      <rPr>
        <sz val="11"/>
        <rFont val="Times New Roman"/>
        <charset val="134"/>
      </rPr>
      <t xml:space="preserve">  </t>
    </r>
    <r>
      <rPr>
        <sz val="11"/>
        <rFont val="宋体"/>
        <charset val="134"/>
      </rPr>
      <t>人力资源和社会保障管理事务</t>
    </r>
  </si>
  <si>
    <r>
      <rPr>
        <sz val="11"/>
        <rFont val="Times New Roman"/>
        <charset val="134"/>
      </rPr>
      <t xml:space="preserve">  </t>
    </r>
    <r>
      <rPr>
        <sz val="11"/>
        <rFont val="宋体"/>
        <charset val="134"/>
      </rPr>
      <t>民政管理事务</t>
    </r>
  </si>
  <si>
    <r>
      <rPr>
        <sz val="11"/>
        <rFont val="Times New Roman"/>
        <charset val="134"/>
      </rPr>
      <t xml:space="preserve">  </t>
    </r>
    <r>
      <rPr>
        <sz val="11"/>
        <rFont val="宋体"/>
        <charset val="134"/>
      </rPr>
      <t>行政事业单位养老支出</t>
    </r>
  </si>
  <si>
    <r>
      <rPr>
        <sz val="11"/>
        <rFont val="Times New Roman"/>
        <charset val="134"/>
      </rPr>
      <t xml:space="preserve">  </t>
    </r>
    <r>
      <rPr>
        <sz val="11"/>
        <rFont val="宋体"/>
        <charset val="134"/>
      </rPr>
      <t>企业改革补助</t>
    </r>
  </si>
  <si>
    <r>
      <rPr>
        <sz val="11"/>
        <rFont val="Times New Roman"/>
        <charset val="134"/>
      </rPr>
      <t xml:space="preserve">  </t>
    </r>
    <r>
      <rPr>
        <sz val="11"/>
        <rFont val="宋体"/>
        <charset val="134"/>
      </rPr>
      <t>就业补助</t>
    </r>
  </si>
  <si>
    <r>
      <rPr>
        <sz val="11"/>
        <rFont val="Times New Roman"/>
        <charset val="134"/>
      </rPr>
      <t xml:space="preserve">  </t>
    </r>
    <r>
      <rPr>
        <sz val="11"/>
        <rFont val="宋体"/>
        <charset val="134"/>
      </rPr>
      <t>抚恤</t>
    </r>
  </si>
  <si>
    <r>
      <rPr>
        <sz val="11"/>
        <rFont val="Times New Roman"/>
        <charset val="134"/>
      </rPr>
      <t xml:space="preserve">  </t>
    </r>
    <r>
      <rPr>
        <sz val="11"/>
        <rFont val="宋体"/>
        <charset val="134"/>
      </rPr>
      <t>退役安置</t>
    </r>
  </si>
  <si>
    <r>
      <rPr>
        <sz val="11"/>
        <rFont val="Times New Roman"/>
        <charset val="134"/>
      </rPr>
      <t xml:space="preserve">  </t>
    </r>
    <r>
      <rPr>
        <sz val="11"/>
        <rFont val="宋体"/>
        <charset val="134"/>
      </rPr>
      <t>社会福利</t>
    </r>
  </si>
  <si>
    <r>
      <rPr>
        <sz val="11"/>
        <rFont val="Times New Roman"/>
        <charset val="134"/>
      </rPr>
      <t xml:space="preserve">  </t>
    </r>
    <r>
      <rPr>
        <sz val="11"/>
        <rFont val="宋体"/>
        <charset val="134"/>
      </rPr>
      <t>残疾人事业</t>
    </r>
  </si>
  <si>
    <r>
      <rPr>
        <sz val="11"/>
        <rFont val="Times New Roman"/>
        <charset val="134"/>
      </rPr>
      <t xml:space="preserve">  </t>
    </r>
    <r>
      <rPr>
        <sz val="11"/>
        <rFont val="宋体"/>
        <charset val="134"/>
      </rPr>
      <t>红十字事业</t>
    </r>
  </si>
  <si>
    <r>
      <rPr>
        <sz val="11"/>
        <rFont val="Times New Roman"/>
        <charset val="134"/>
      </rPr>
      <t xml:space="preserve">  </t>
    </r>
    <r>
      <rPr>
        <sz val="11"/>
        <rFont val="宋体"/>
        <charset val="134"/>
      </rPr>
      <t>最低生活保障</t>
    </r>
  </si>
  <si>
    <r>
      <rPr>
        <sz val="11"/>
        <rFont val="Times New Roman"/>
        <charset val="134"/>
      </rPr>
      <t xml:space="preserve">  </t>
    </r>
    <r>
      <rPr>
        <sz val="11"/>
        <rFont val="宋体"/>
        <charset val="134"/>
      </rPr>
      <t>临时救助</t>
    </r>
  </si>
  <si>
    <r>
      <rPr>
        <sz val="11"/>
        <rFont val="Times New Roman"/>
        <charset val="134"/>
      </rPr>
      <t xml:space="preserve">  </t>
    </r>
    <r>
      <rPr>
        <sz val="11"/>
        <rFont val="宋体"/>
        <charset val="134"/>
      </rPr>
      <t>特困人员救助供养</t>
    </r>
  </si>
  <si>
    <r>
      <rPr>
        <sz val="11"/>
        <rFont val="Times New Roman"/>
        <charset val="134"/>
      </rPr>
      <t xml:space="preserve">  </t>
    </r>
    <r>
      <rPr>
        <sz val="11"/>
        <rFont val="宋体"/>
        <charset val="134"/>
      </rPr>
      <t>补充道路交通事故社会救助基金</t>
    </r>
  </si>
  <si>
    <r>
      <rPr>
        <sz val="11"/>
        <rFont val="Times New Roman"/>
        <charset val="134"/>
      </rPr>
      <t xml:space="preserve">  </t>
    </r>
    <r>
      <rPr>
        <sz val="11"/>
        <rFont val="宋体"/>
        <charset val="134"/>
      </rPr>
      <t>其他生活救助</t>
    </r>
  </si>
  <si>
    <r>
      <rPr>
        <sz val="11"/>
        <rFont val="Times New Roman"/>
        <charset val="134"/>
      </rPr>
      <t xml:space="preserve">  </t>
    </r>
    <r>
      <rPr>
        <sz val="11"/>
        <rFont val="宋体"/>
        <charset val="134"/>
      </rPr>
      <t>财政对基本养老保险基金的补助</t>
    </r>
  </si>
  <si>
    <r>
      <rPr>
        <sz val="11"/>
        <rFont val="Times New Roman"/>
        <charset val="134"/>
      </rPr>
      <t xml:space="preserve">  </t>
    </r>
    <r>
      <rPr>
        <sz val="11"/>
        <rFont val="宋体"/>
        <charset val="134"/>
      </rPr>
      <t>财政对其他社会保险基金的补助</t>
    </r>
  </si>
  <si>
    <r>
      <rPr>
        <sz val="11"/>
        <rFont val="Times New Roman"/>
        <charset val="134"/>
      </rPr>
      <t xml:space="preserve">  </t>
    </r>
    <r>
      <rPr>
        <sz val="11"/>
        <rFont val="宋体"/>
        <charset val="134"/>
      </rPr>
      <t>退役军人管理事务</t>
    </r>
  </si>
  <si>
    <r>
      <rPr>
        <sz val="11"/>
        <rFont val="Times New Roman"/>
        <charset val="134"/>
      </rPr>
      <t xml:space="preserve">  </t>
    </r>
    <r>
      <rPr>
        <sz val="11"/>
        <rFont val="宋体"/>
        <charset val="134"/>
      </rPr>
      <t>其他社会保障和就业支出</t>
    </r>
  </si>
  <si>
    <r>
      <rPr>
        <b/>
        <sz val="11"/>
        <rFont val="宋体"/>
        <charset val="134"/>
      </rPr>
      <t>卫生健康支出</t>
    </r>
  </si>
  <si>
    <r>
      <rPr>
        <sz val="11"/>
        <rFont val="Times New Roman"/>
        <charset val="134"/>
      </rPr>
      <t xml:space="preserve">  </t>
    </r>
    <r>
      <rPr>
        <sz val="11"/>
        <rFont val="宋体"/>
        <charset val="134"/>
      </rPr>
      <t>卫生健康管理事务</t>
    </r>
  </si>
  <si>
    <r>
      <rPr>
        <sz val="11"/>
        <rFont val="Times New Roman"/>
        <charset val="134"/>
      </rPr>
      <t xml:space="preserve">  </t>
    </r>
    <r>
      <rPr>
        <sz val="11"/>
        <rFont val="宋体"/>
        <charset val="134"/>
      </rPr>
      <t>公立医院</t>
    </r>
  </si>
  <si>
    <r>
      <rPr>
        <sz val="11"/>
        <rFont val="Times New Roman"/>
        <charset val="134"/>
      </rPr>
      <t xml:space="preserve">  </t>
    </r>
    <r>
      <rPr>
        <sz val="11"/>
        <rFont val="宋体"/>
        <charset val="134"/>
      </rPr>
      <t>基层医疗卫生机构</t>
    </r>
  </si>
  <si>
    <r>
      <rPr>
        <sz val="11"/>
        <rFont val="Times New Roman"/>
        <charset val="134"/>
      </rPr>
      <t xml:space="preserve">  </t>
    </r>
    <r>
      <rPr>
        <sz val="11"/>
        <rFont val="宋体"/>
        <charset val="134"/>
      </rPr>
      <t>公共卫生</t>
    </r>
  </si>
  <si>
    <r>
      <rPr>
        <sz val="11"/>
        <rFont val="Times New Roman"/>
        <charset val="134"/>
      </rPr>
      <t xml:space="preserve">  </t>
    </r>
    <r>
      <rPr>
        <sz val="11"/>
        <rFont val="宋体"/>
        <charset val="134"/>
      </rPr>
      <t>中医药</t>
    </r>
  </si>
  <si>
    <r>
      <rPr>
        <sz val="11"/>
        <rFont val="Times New Roman"/>
        <charset val="134"/>
      </rPr>
      <t xml:space="preserve">  </t>
    </r>
    <r>
      <rPr>
        <sz val="11"/>
        <rFont val="宋体"/>
        <charset val="134"/>
      </rPr>
      <t>计划生育事务</t>
    </r>
  </si>
  <si>
    <r>
      <rPr>
        <sz val="11"/>
        <rFont val="Times New Roman"/>
        <charset val="134"/>
      </rPr>
      <t xml:space="preserve">  </t>
    </r>
    <r>
      <rPr>
        <sz val="11"/>
        <rFont val="宋体"/>
        <charset val="134"/>
      </rPr>
      <t>行政事业单位医疗</t>
    </r>
  </si>
  <si>
    <r>
      <rPr>
        <sz val="11"/>
        <rFont val="Times New Roman"/>
        <charset val="134"/>
      </rPr>
      <t xml:space="preserve">  </t>
    </r>
    <r>
      <rPr>
        <sz val="11"/>
        <rFont val="宋体"/>
        <charset val="134"/>
      </rPr>
      <t>财政对基本医疗保险基金的补助</t>
    </r>
  </si>
  <si>
    <r>
      <rPr>
        <sz val="11"/>
        <rFont val="Times New Roman"/>
        <charset val="134"/>
      </rPr>
      <t xml:space="preserve">  </t>
    </r>
    <r>
      <rPr>
        <sz val="11"/>
        <rFont val="宋体"/>
        <charset val="134"/>
      </rPr>
      <t>医疗救助</t>
    </r>
  </si>
  <si>
    <r>
      <rPr>
        <sz val="11"/>
        <rFont val="Times New Roman"/>
        <charset val="134"/>
      </rPr>
      <t xml:space="preserve">  </t>
    </r>
    <r>
      <rPr>
        <sz val="11"/>
        <rFont val="宋体"/>
        <charset val="134"/>
      </rPr>
      <t>优抚对象医疗</t>
    </r>
  </si>
  <si>
    <r>
      <rPr>
        <sz val="11"/>
        <rFont val="Times New Roman"/>
        <charset val="134"/>
      </rPr>
      <t xml:space="preserve">  </t>
    </r>
    <r>
      <rPr>
        <sz val="11"/>
        <rFont val="宋体"/>
        <charset val="134"/>
      </rPr>
      <t>医疗保障管理事务</t>
    </r>
  </si>
  <si>
    <r>
      <rPr>
        <sz val="11"/>
        <rFont val="Times New Roman"/>
        <charset val="134"/>
      </rPr>
      <t xml:space="preserve">  </t>
    </r>
    <r>
      <rPr>
        <sz val="11"/>
        <rFont val="宋体"/>
        <charset val="134"/>
      </rPr>
      <t>老龄卫生健康事务</t>
    </r>
  </si>
  <si>
    <r>
      <rPr>
        <sz val="11"/>
        <rFont val="Times New Roman"/>
        <charset val="134"/>
      </rPr>
      <t xml:space="preserve">  </t>
    </r>
    <r>
      <rPr>
        <sz val="11"/>
        <rFont val="宋体"/>
        <charset val="134"/>
      </rPr>
      <t>其他卫生健康支出</t>
    </r>
  </si>
  <si>
    <r>
      <rPr>
        <b/>
        <sz val="11"/>
        <rFont val="宋体"/>
        <charset val="134"/>
      </rPr>
      <t>节能环保支出</t>
    </r>
  </si>
  <si>
    <r>
      <rPr>
        <sz val="11"/>
        <rFont val="Times New Roman"/>
        <charset val="134"/>
      </rPr>
      <t xml:space="preserve">  </t>
    </r>
    <r>
      <rPr>
        <sz val="11"/>
        <rFont val="宋体"/>
        <charset val="134"/>
      </rPr>
      <t>环境保护管理事务</t>
    </r>
  </si>
  <si>
    <r>
      <rPr>
        <sz val="11"/>
        <rFont val="Times New Roman"/>
        <charset val="134"/>
      </rPr>
      <t xml:space="preserve">  </t>
    </r>
    <r>
      <rPr>
        <sz val="11"/>
        <rFont val="宋体"/>
        <charset val="134"/>
      </rPr>
      <t>环境监测与监察</t>
    </r>
  </si>
  <si>
    <r>
      <rPr>
        <sz val="11"/>
        <rFont val="Times New Roman"/>
        <charset val="134"/>
      </rPr>
      <t xml:space="preserve">  </t>
    </r>
    <r>
      <rPr>
        <sz val="11"/>
        <rFont val="宋体"/>
        <charset val="134"/>
      </rPr>
      <t>污染防治</t>
    </r>
  </si>
  <si>
    <r>
      <rPr>
        <sz val="11"/>
        <rFont val="Times New Roman"/>
        <charset val="134"/>
      </rPr>
      <t xml:space="preserve">  </t>
    </r>
    <r>
      <rPr>
        <sz val="11"/>
        <rFont val="宋体"/>
        <charset val="134"/>
      </rPr>
      <t>自然生态保护</t>
    </r>
  </si>
  <si>
    <r>
      <rPr>
        <sz val="11"/>
        <rFont val="Times New Roman"/>
        <charset val="134"/>
      </rPr>
      <t xml:space="preserve">  </t>
    </r>
    <r>
      <rPr>
        <sz val="11"/>
        <rFont val="宋体"/>
        <charset val="134"/>
      </rPr>
      <t>天然林保护</t>
    </r>
  </si>
  <si>
    <r>
      <rPr>
        <sz val="11"/>
        <rFont val="Times New Roman"/>
        <charset val="134"/>
      </rPr>
      <t xml:space="preserve">  </t>
    </r>
    <r>
      <rPr>
        <sz val="11"/>
        <rFont val="宋体"/>
        <charset val="134"/>
      </rPr>
      <t>退耕还林还草</t>
    </r>
  </si>
  <si>
    <r>
      <rPr>
        <sz val="11"/>
        <rFont val="Times New Roman"/>
        <charset val="134"/>
      </rPr>
      <t xml:space="preserve">  </t>
    </r>
    <r>
      <rPr>
        <sz val="11"/>
        <rFont val="宋体"/>
        <charset val="134"/>
      </rPr>
      <t>风沙荒漠治理</t>
    </r>
  </si>
  <si>
    <r>
      <rPr>
        <sz val="11"/>
        <rFont val="Times New Roman"/>
        <charset val="134"/>
      </rPr>
      <t xml:space="preserve">  </t>
    </r>
    <r>
      <rPr>
        <sz val="11"/>
        <rFont val="宋体"/>
        <charset val="134"/>
      </rPr>
      <t>退牧还草</t>
    </r>
  </si>
  <si>
    <r>
      <rPr>
        <sz val="11"/>
        <rFont val="Times New Roman"/>
        <charset val="134"/>
      </rPr>
      <t xml:space="preserve">  </t>
    </r>
    <r>
      <rPr>
        <sz val="11"/>
        <rFont val="宋体"/>
        <charset val="134"/>
      </rPr>
      <t>已垦草原退耕还草</t>
    </r>
  </si>
  <si>
    <r>
      <rPr>
        <sz val="11"/>
        <rFont val="Times New Roman"/>
        <charset val="134"/>
      </rPr>
      <t xml:space="preserve">  </t>
    </r>
    <r>
      <rPr>
        <sz val="11"/>
        <rFont val="宋体"/>
        <charset val="134"/>
      </rPr>
      <t>能源节约利用</t>
    </r>
  </si>
  <si>
    <r>
      <rPr>
        <sz val="11"/>
        <rFont val="Times New Roman"/>
        <charset val="134"/>
      </rPr>
      <t xml:space="preserve">  </t>
    </r>
    <r>
      <rPr>
        <sz val="11"/>
        <rFont val="宋体"/>
        <charset val="134"/>
      </rPr>
      <t>污染减排</t>
    </r>
  </si>
  <si>
    <r>
      <rPr>
        <sz val="11"/>
        <rFont val="Times New Roman"/>
        <charset val="134"/>
      </rPr>
      <t xml:space="preserve">  </t>
    </r>
    <r>
      <rPr>
        <sz val="11"/>
        <rFont val="宋体"/>
        <charset val="134"/>
      </rPr>
      <t>可再生能源</t>
    </r>
  </si>
  <si>
    <r>
      <rPr>
        <sz val="11"/>
        <rFont val="Times New Roman"/>
        <charset val="134"/>
      </rPr>
      <t xml:space="preserve">  </t>
    </r>
    <r>
      <rPr>
        <sz val="11"/>
        <rFont val="宋体"/>
        <charset val="134"/>
      </rPr>
      <t>循环经济</t>
    </r>
  </si>
  <si>
    <r>
      <rPr>
        <sz val="11"/>
        <rFont val="Times New Roman"/>
        <charset val="134"/>
      </rPr>
      <t xml:space="preserve">  </t>
    </r>
    <r>
      <rPr>
        <sz val="11"/>
        <rFont val="宋体"/>
        <charset val="134"/>
      </rPr>
      <t>能源管理事务</t>
    </r>
  </si>
  <si>
    <r>
      <rPr>
        <sz val="11"/>
        <rFont val="Times New Roman"/>
        <charset val="134"/>
      </rPr>
      <t xml:space="preserve">  </t>
    </r>
    <r>
      <rPr>
        <sz val="11"/>
        <rFont val="宋体"/>
        <charset val="134"/>
      </rPr>
      <t>其他节能环保支出</t>
    </r>
  </si>
  <si>
    <r>
      <rPr>
        <b/>
        <sz val="11"/>
        <rFont val="宋体"/>
        <charset val="134"/>
      </rPr>
      <t>城乡社区支出</t>
    </r>
  </si>
  <si>
    <r>
      <rPr>
        <sz val="11"/>
        <rFont val="Times New Roman"/>
        <charset val="134"/>
      </rPr>
      <t xml:space="preserve">  </t>
    </r>
    <r>
      <rPr>
        <sz val="11"/>
        <rFont val="宋体"/>
        <charset val="134"/>
      </rPr>
      <t>城乡社区管理事务</t>
    </r>
  </si>
  <si>
    <r>
      <rPr>
        <sz val="11"/>
        <rFont val="Times New Roman"/>
        <charset val="134"/>
      </rPr>
      <t xml:space="preserve">  </t>
    </r>
    <r>
      <rPr>
        <sz val="11"/>
        <rFont val="宋体"/>
        <charset val="134"/>
      </rPr>
      <t>城乡社区规划与管理</t>
    </r>
  </si>
  <si>
    <r>
      <rPr>
        <sz val="11"/>
        <rFont val="Times New Roman"/>
        <charset val="134"/>
      </rPr>
      <t xml:space="preserve">  </t>
    </r>
    <r>
      <rPr>
        <sz val="11"/>
        <rFont val="宋体"/>
        <charset val="134"/>
      </rPr>
      <t>城乡社区公共设施</t>
    </r>
  </si>
  <si>
    <r>
      <rPr>
        <sz val="11"/>
        <rFont val="Times New Roman"/>
        <charset val="134"/>
      </rPr>
      <t xml:space="preserve">  </t>
    </r>
    <r>
      <rPr>
        <sz val="11"/>
        <rFont val="宋体"/>
        <charset val="134"/>
      </rPr>
      <t>城乡社区环境卫生</t>
    </r>
  </si>
  <si>
    <r>
      <rPr>
        <sz val="11"/>
        <rFont val="Times New Roman"/>
        <charset val="134"/>
      </rPr>
      <t xml:space="preserve">  </t>
    </r>
    <r>
      <rPr>
        <sz val="11"/>
        <rFont val="宋体"/>
        <charset val="134"/>
      </rPr>
      <t>建设市场管理与监督</t>
    </r>
  </si>
  <si>
    <r>
      <rPr>
        <sz val="11"/>
        <rFont val="Times New Roman"/>
        <charset val="134"/>
      </rPr>
      <t xml:space="preserve">  </t>
    </r>
    <r>
      <rPr>
        <sz val="11"/>
        <rFont val="宋体"/>
        <charset val="134"/>
      </rPr>
      <t>其他城乡社区支出</t>
    </r>
  </si>
  <si>
    <r>
      <rPr>
        <b/>
        <sz val="11"/>
        <rFont val="宋体"/>
        <charset val="134"/>
      </rPr>
      <t>农林水支出</t>
    </r>
  </si>
  <si>
    <r>
      <rPr>
        <sz val="11"/>
        <rFont val="Times New Roman"/>
        <charset val="134"/>
      </rPr>
      <t xml:space="preserve">  </t>
    </r>
    <r>
      <rPr>
        <sz val="11"/>
        <rFont val="宋体"/>
        <charset val="134"/>
      </rPr>
      <t>农业农村</t>
    </r>
  </si>
  <si>
    <r>
      <rPr>
        <sz val="11"/>
        <rFont val="Times New Roman"/>
        <charset val="134"/>
      </rPr>
      <t xml:space="preserve">  </t>
    </r>
    <r>
      <rPr>
        <sz val="11"/>
        <rFont val="宋体"/>
        <charset val="134"/>
      </rPr>
      <t>林业和草原</t>
    </r>
  </si>
  <si>
    <r>
      <rPr>
        <sz val="11"/>
        <rFont val="Times New Roman"/>
        <charset val="134"/>
      </rPr>
      <t xml:space="preserve">  </t>
    </r>
    <r>
      <rPr>
        <sz val="11"/>
        <rFont val="宋体"/>
        <charset val="134"/>
      </rPr>
      <t>水利</t>
    </r>
  </si>
  <si>
    <r>
      <rPr>
        <sz val="11"/>
        <rFont val="Times New Roman"/>
        <charset val="134"/>
      </rPr>
      <t xml:space="preserve">  </t>
    </r>
    <r>
      <rPr>
        <sz val="11"/>
        <rFont val="宋体"/>
        <charset val="134"/>
      </rPr>
      <t>扶贫</t>
    </r>
  </si>
  <si>
    <r>
      <rPr>
        <sz val="11"/>
        <rFont val="Times New Roman"/>
        <charset val="134"/>
      </rPr>
      <t xml:space="preserve">  </t>
    </r>
    <r>
      <rPr>
        <sz val="11"/>
        <rFont val="宋体"/>
        <charset val="134"/>
      </rPr>
      <t>农村综合改革</t>
    </r>
  </si>
  <si>
    <r>
      <rPr>
        <sz val="11"/>
        <rFont val="Times New Roman"/>
        <charset val="134"/>
      </rPr>
      <t xml:space="preserve">  </t>
    </r>
    <r>
      <rPr>
        <sz val="11"/>
        <rFont val="宋体"/>
        <charset val="134"/>
      </rPr>
      <t>普惠金融发展支出</t>
    </r>
  </si>
  <si>
    <r>
      <rPr>
        <sz val="11"/>
        <rFont val="Times New Roman"/>
        <charset val="134"/>
      </rPr>
      <t xml:space="preserve">  </t>
    </r>
    <r>
      <rPr>
        <sz val="11"/>
        <rFont val="宋体"/>
        <charset val="134"/>
      </rPr>
      <t>目标价格补贴</t>
    </r>
  </si>
  <si>
    <r>
      <rPr>
        <sz val="11"/>
        <rFont val="Times New Roman"/>
        <charset val="134"/>
      </rPr>
      <t xml:space="preserve">  </t>
    </r>
    <r>
      <rPr>
        <sz val="11"/>
        <rFont val="宋体"/>
        <charset val="134"/>
      </rPr>
      <t>其他农林水支出</t>
    </r>
  </si>
  <si>
    <r>
      <rPr>
        <b/>
        <sz val="11"/>
        <rFont val="宋体"/>
        <charset val="134"/>
      </rPr>
      <t>交通运输支出</t>
    </r>
  </si>
  <si>
    <r>
      <rPr>
        <sz val="11"/>
        <rFont val="Times New Roman"/>
        <charset val="134"/>
      </rPr>
      <t xml:space="preserve">  </t>
    </r>
    <r>
      <rPr>
        <sz val="11"/>
        <rFont val="宋体"/>
        <charset val="134"/>
      </rPr>
      <t>公路水路运输</t>
    </r>
  </si>
  <si>
    <r>
      <rPr>
        <sz val="11"/>
        <rFont val="Times New Roman"/>
        <charset val="134"/>
      </rPr>
      <t xml:space="preserve">  </t>
    </r>
    <r>
      <rPr>
        <sz val="11"/>
        <rFont val="宋体"/>
        <charset val="134"/>
      </rPr>
      <t>铁路运输</t>
    </r>
  </si>
  <si>
    <r>
      <rPr>
        <sz val="11"/>
        <rFont val="Times New Roman"/>
        <charset val="134"/>
      </rPr>
      <t xml:space="preserve">  </t>
    </r>
    <r>
      <rPr>
        <sz val="11"/>
        <rFont val="宋体"/>
        <charset val="134"/>
      </rPr>
      <t>民用航空运输</t>
    </r>
  </si>
  <si>
    <r>
      <rPr>
        <sz val="11"/>
        <rFont val="Times New Roman"/>
        <charset val="134"/>
      </rPr>
      <t xml:space="preserve">  </t>
    </r>
    <r>
      <rPr>
        <sz val="11"/>
        <rFont val="宋体"/>
        <charset val="134"/>
      </rPr>
      <t>成品油价格改革对交通运输的补贴</t>
    </r>
  </si>
  <si>
    <r>
      <rPr>
        <sz val="11"/>
        <rFont val="Times New Roman"/>
        <charset val="134"/>
      </rPr>
      <t xml:space="preserve">  </t>
    </r>
    <r>
      <rPr>
        <sz val="11"/>
        <rFont val="宋体"/>
        <charset val="134"/>
      </rPr>
      <t>邮政业支出</t>
    </r>
  </si>
  <si>
    <r>
      <rPr>
        <sz val="11"/>
        <rFont val="Times New Roman"/>
        <charset val="134"/>
      </rPr>
      <t xml:space="preserve">  </t>
    </r>
    <r>
      <rPr>
        <sz val="11"/>
        <rFont val="宋体"/>
        <charset val="134"/>
      </rPr>
      <t>车辆购置税支出</t>
    </r>
  </si>
  <si>
    <r>
      <rPr>
        <sz val="11"/>
        <rFont val="Times New Roman"/>
        <charset val="134"/>
      </rPr>
      <t xml:space="preserve">  </t>
    </r>
    <r>
      <rPr>
        <sz val="11"/>
        <rFont val="宋体"/>
        <charset val="134"/>
      </rPr>
      <t>其他交通运输支出</t>
    </r>
  </si>
  <si>
    <r>
      <rPr>
        <b/>
        <sz val="11"/>
        <rFont val="宋体"/>
        <charset val="134"/>
      </rPr>
      <t>资源勘探工业信息等支出</t>
    </r>
  </si>
  <si>
    <r>
      <rPr>
        <sz val="11"/>
        <rFont val="Times New Roman"/>
        <charset val="134"/>
      </rPr>
      <t xml:space="preserve">  </t>
    </r>
    <r>
      <rPr>
        <sz val="11"/>
        <rFont val="宋体"/>
        <charset val="134"/>
      </rPr>
      <t>资源勘探开发</t>
    </r>
  </si>
  <si>
    <r>
      <rPr>
        <sz val="11"/>
        <rFont val="Times New Roman"/>
        <charset val="134"/>
      </rPr>
      <t xml:space="preserve">  </t>
    </r>
    <r>
      <rPr>
        <sz val="11"/>
        <rFont val="宋体"/>
        <charset val="134"/>
      </rPr>
      <t>制造业</t>
    </r>
  </si>
  <si>
    <r>
      <rPr>
        <sz val="11"/>
        <rFont val="Times New Roman"/>
        <charset val="134"/>
      </rPr>
      <t xml:space="preserve">  </t>
    </r>
    <r>
      <rPr>
        <sz val="11"/>
        <rFont val="宋体"/>
        <charset val="134"/>
      </rPr>
      <t>建筑业</t>
    </r>
  </si>
  <si>
    <r>
      <rPr>
        <sz val="11"/>
        <rFont val="Times New Roman"/>
        <charset val="134"/>
      </rPr>
      <t xml:space="preserve">  </t>
    </r>
    <r>
      <rPr>
        <sz val="11"/>
        <rFont val="宋体"/>
        <charset val="134"/>
      </rPr>
      <t>工业和信息产业监管</t>
    </r>
  </si>
  <si>
    <r>
      <rPr>
        <sz val="11"/>
        <rFont val="Times New Roman"/>
        <charset val="134"/>
      </rPr>
      <t xml:space="preserve">  </t>
    </r>
    <r>
      <rPr>
        <sz val="11"/>
        <rFont val="宋体"/>
        <charset val="134"/>
      </rPr>
      <t>国有资产监管</t>
    </r>
  </si>
  <si>
    <r>
      <rPr>
        <sz val="11"/>
        <rFont val="Times New Roman"/>
        <charset val="134"/>
      </rPr>
      <t xml:space="preserve">  </t>
    </r>
    <r>
      <rPr>
        <sz val="11"/>
        <rFont val="宋体"/>
        <charset val="134"/>
      </rPr>
      <t>支持中小企业发展和管理支出</t>
    </r>
  </si>
  <si>
    <r>
      <rPr>
        <sz val="11"/>
        <rFont val="Times New Roman"/>
        <charset val="134"/>
      </rPr>
      <t xml:space="preserve">  </t>
    </r>
    <r>
      <rPr>
        <sz val="11"/>
        <rFont val="宋体"/>
        <charset val="134"/>
      </rPr>
      <t>其他资源勘探工业信息等支出</t>
    </r>
  </si>
  <si>
    <r>
      <rPr>
        <b/>
        <sz val="11"/>
        <rFont val="宋体"/>
        <charset val="134"/>
      </rPr>
      <t>商业服务业等支出</t>
    </r>
  </si>
  <si>
    <r>
      <rPr>
        <sz val="11"/>
        <rFont val="Times New Roman"/>
        <charset val="134"/>
      </rPr>
      <t xml:space="preserve">  </t>
    </r>
    <r>
      <rPr>
        <sz val="11"/>
        <rFont val="宋体"/>
        <charset val="134"/>
      </rPr>
      <t>商业流通事务</t>
    </r>
  </si>
  <si>
    <r>
      <rPr>
        <sz val="11"/>
        <rFont val="Times New Roman"/>
        <charset val="134"/>
      </rPr>
      <t xml:space="preserve">  </t>
    </r>
    <r>
      <rPr>
        <sz val="11"/>
        <rFont val="宋体"/>
        <charset val="134"/>
      </rPr>
      <t>涉外发展服务支出</t>
    </r>
  </si>
  <si>
    <r>
      <rPr>
        <sz val="11"/>
        <rFont val="Times New Roman"/>
        <charset val="134"/>
      </rPr>
      <t xml:space="preserve">  </t>
    </r>
    <r>
      <rPr>
        <sz val="11"/>
        <rFont val="宋体"/>
        <charset val="134"/>
      </rPr>
      <t>其他商业服务业等支出</t>
    </r>
  </si>
  <si>
    <r>
      <rPr>
        <b/>
        <sz val="11"/>
        <rFont val="宋体"/>
        <charset val="134"/>
      </rPr>
      <t>金融支出</t>
    </r>
  </si>
  <si>
    <r>
      <rPr>
        <sz val="11"/>
        <rFont val="Times New Roman"/>
        <charset val="134"/>
      </rPr>
      <t xml:space="preserve">  </t>
    </r>
    <r>
      <rPr>
        <sz val="11"/>
        <rFont val="宋体"/>
        <charset val="134"/>
      </rPr>
      <t>金融部门行政支出</t>
    </r>
  </si>
  <si>
    <r>
      <rPr>
        <sz val="11"/>
        <rFont val="Times New Roman"/>
        <charset val="134"/>
      </rPr>
      <t xml:space="preserve">  </t>
    </r>
    <r>
      <rPr>
        <sz val="11"/>
        <rFont val="宋体"/>
        <charset val="134"/>
      </rPr>
      <t>金融部门监管支出</t>
    </r>
  </si>
  <si>
    <r>
      <rPr>
        <sz val="11"/>
        <rFont val="Times New Roman"/>
        <charset val="134"/>
      </rPr>
      <t xml:space="preserve">  </t>
    </r>
    <r>
      <rPr>
        <sz val="11"/>
        <rFont val="宋体"/>
        <charset val="134"/>
      </rPr>
      <t>金融发展支出</t>
    </r>
  </si>
  <si>
    <r>
      <rPr>
        <sz val="11"/>
        <rFont val="Times New Roman"/>
        <charset val="134"/>
      </rPr>
      <t xml:space="preserve">  </t>
    </r>
    <r>
      <rPr>
        <sz val="11"/>
        <rFont val="宋体"/>
        <charset val="134"/>
      </rPr>
      <t>金融调控支出</t>
    </r>
  </si>
  <si>
    <r>
      <rPr>
        <sz val="11"/>
        <rFont val="Times New Roman"/>
        <charset val="134"/>
      </rPr>
      <t xml:space="preserve">  </t>
    </r>
    <r>
      <rPr>
        <sz val="11"/>
        <rFont val="宋体"/>
        <charset val="134"/>
      </rPr>
      <t>其他金融支出</t>
    </r>
  </si>
  <si>
    <r>
      <rPr>
        <b/>
        <sz val="11"/>
        <rFont val="宋体"/>
        <charset val="134"/>
      </rPr>
      <t>援助其他地区支出</t>
    </r>
  </si>
  <si>
    <r>
      <rPr>
        <sz val="11"/>
        <rFont val="Times New Roman"/>
        <charset val="134"/>
      </rPr>
      <t xml:space="preserve">  </t>
    </r>
    <r>
      <rPr>
        <sz val="11"/>
        <rFont val="宋体"/>
        <charset val="134"/>
      </rPr>
      <t>一般公共服务</t>
    </r>
  </si>
  <si>
    <r>
      <rPr>
        <sz val="11"/>
        <rFont val="Times New Roman"/>
        <charset val="134"/>
      </rPr>
      <t xml:space="preserve">  </t>
    </r>
    <r>
      <rPr>
        <sz val="11"/>
        <rFont val="宋体"/>
        <charset val="134"/>
      </rPr>
      <t>教育</t>
    </r>
  </si>
  <si>
    <r>
      <rPr>
        <sz val="11"/>
        <rFont val="Times New Roman"/>
        <charset val="134"/>
      </rPr>
      <t xml:space="preserve">  </t>
    </r>
    <r>
      <rPr>
        <sz val="11"/>
        <rFont val="宋体"/>
        <charset val="134"/>
      </rPr>
      <t>文化体育与传媒</t>
    </r>
  </si>
  <si>
    <r>
      <rPr>
        <sz val="11"/>
        <rFont val="Times New Roman"/>
        <charset val="134"/>
      </rPr>
      <t xml:space="preserve">  </t>
    </r>
    <r>
      <rPr>
        <sz val="11"/>
        <rFont val="宋体"/>
        <charset val="134"/>
      </rPr>
      <t>医疗卫生</t>
    </r>
  </si>
  <si>
    <r>
      <rPr>
        <sz val="11"/>
        <rFont val="Times New Roman"/>
        <charset val="134"/>
      </rPr>
      <t xml:space="preserve">  </t>
    </r>
    <r>
      <rPr>
        <sz val="11"/>
        <rFont val="宋体"/>
        <charset val="134"/>
      </rPr>
      <t>节能环保</t>
    </r>
  </si>
  <si>
    <r>
      <rPr>
        <sz val="11"/>
        <rFont val="Times New Roman"/>
        <charset val="134"/>
      </rPr>
      <t xml:space="preserve">  </t>
    </r>
    <r>
      <rPr>
        <sz val="11"/>
        <rFont val="宋体"/>
        <charset val="134"/>
      </rPr>
      <t>农业</t>
    </r>
  </si>
  <si>
    <r>
      <rPr>
        <sz val="11"/>
        <rFont val="Times New Roman"/>
        <charset val="134"/>
      </rPr>
      <t xml:space="preserve">  </t>
    </r>
    <r>
      <rPr>
        <sz val="11"/>
        <rFont val="宋体"/>
        <charset val="134"/>
      </rPr>
      <t>交通运输</t>
    </r>
  </si>
  <si>
    <r>
      <rPr>
        <sz val="11"/>
        <rFont val="Times New Roman"/>
        <charset val="134"/>
      </rPr>
      <t xml:space="preserve">  </t>
    </r>
    <r>
      <rPr>
        <sz val="11"/>
        <rFont val="宋体"/>
        <charset val="134"/>
      </rPr>
      <t>住房保障</t>
    </r>
  </si>
  <si>
    <r>
      <rPr>
        <b/>
        <sz val="11"/>
        <rFont val="宋体"/>
        <charset val="134"/>
      </rPr>
      <t>自然资源海洋气象等支出</t>
    </r>
  </si>
  <si>
    <r>
      <rPr>
        <sz val="11"/>
        <rFont val="Times New Roman"/>
        <charset val="134"/>
      </rPr>
      <t xml:space="preserve">  </t>
    </r>
    <r>
      <rPr>
        <sz val="11"/>
        <rFont val="宋体"/>
        <charset val="134"/>
      </rPr>
      <t>自然资源事务</t>
    </r>
  </si>
  <si>
    <r>
      <rPr>
        <sz val="11"/>
        <rFont val="Times New Roman"/>
        <charset val="134"/>
      </rPr>
      <t xml:space="preserve">  </t>
    </r>
    <r>
      <rPr>
        <sz val="11"/>
        <rFont val="宋体"/>
        <charset val="134"/>
      </rPr>
      <t>气象事务</t>
    </r>
  </si>
  <si>
    <r>
      <rPr>
        <sz val="11"/>
        <rFont val="Times New Roman"/>
        <charset val="134"/>
      </rPr>
      <t xml:space="preserve">  </t>
    </r>
    <r>
      <rPr>
        <sz val="11"/>
        <rFont val="宋体"/>
        <charset val="134"/>
      </rPr>
      <t>其他自然资源海洋气象等支出</t>
    </r>
  </si>
  <si>
    <r>
      <rPr>
        <b/>
        <sz val="11"/>
        <rFont val="宋体"/>
        <charset val="134"/>
      </rPr>
      <t>住房保障支出</t>
    </r>
  </si>
  <si>
    <r>
      <rPr>
        <sz val="11"/>
        <rFont val="Times New Roman"/>
        <charset val="134"/>
      </rPr>
      <t xml:space="preserve">  </t>
    </r>
    <r>
      <rPr>
        <sz val="11"/>
        <rFont val="宋体"/>
        <charset val="134"/>
      </rPr>
      <t>保障性安居工程支出</t>
    </r>
  </si>
  <si>
    <r>
      <rPr>
        <sz val="11"/>
        <rFont val="Times New Roman"/>
        <charset val="134"/>
      </rPr>
      <t xml:space="preserve">  </t>
    </r>
    <r>
      <rPr>
        <sz val="11"/>
        <rFont val="宋体"/>
        <charset val="134"/>
      </rPr>
      <t>住房改革支出</t>
    </r>
  </si>
  <si>
    <r>
      <rPr>
        <sz val="11"/>
        <rFont val="Times New Roman"/>
        <charset val="134"/>
      </rPr>
      <t xml:space="preserve">  </t>
    </r>
    <r>
      <rPr>
        <sz val="11"/>
        <rFont val="宋体"/>
        <charset val="134"/>
      </rPr>
      <t>城乡社区住宅</t>
    </r>
  </si>
  <si>
    <r>
      <rPr>
        <b/>
        <sz val="11"/>
        <rFont val="宋体"/>
        <charset val="134"/>
      </rPr>
      <t>粮油物资储备支出</t>
    </r>
  </si>
  <si>
    <r>
      <rPr>
        <sz val="11"/>
        <rFont val="Times New Roman"/>
        <charset val="134"/>
      </rPr>
      <t xml:space="preserve">  </t>
    </r>
    <r>
      <rPr>
        <sz val="11"/>
        <rFont val="宋体"/>
        <charset val="134"/>
      </rPr>
      <t>粮油事务</t>
    </r>
  </si>
  <si>
    <r>
      <rPr>
        <sz val="11"/>
        <rFont val="Times New Roman"/>
        <charset val="134"/>
      </rPr>
      <t xml:space="preserve">  </t>
    </r>
    <r>
      <rPr>
        <sz val="11"/>
        <rFont val="宋体"/>
        <charset val="134"/>
      </rPr>
      <t>物资事务</t>
    </r>
  </si>
  <si>
    <r>
      <rPr>
        <sz val="11"/>
        <rFont val="Times New Roman"/>
        <charset val="134"/>
      </rPr>
      <t xml:space="preserve">  </t>
    </r>
    <r>
      <rPr>
        <sz val="11"/>
        <rFont val="宋体"/>
        <charset val="134"/>
      </rPr>
      <t>能源储备</t>
    </r>
  </si>
  <si>
    <r>
      <rPr>
        <sz val="11"/>
        <rFont val="Times New Roman"/>
        <charset val="134"/>
      </rPr>
      <t xml:space="preserve">  </t>
    </r>
    <r>
      <rPr>
        <sz val="11"/>
        <rFont val="宋体"/>
        <charset val="134"/>
      </rPr>
      <t>粮油储备</t>
    </r>
  </si>
  <si>
    <r>
      <rPr>
        <sz val="11"/>
        <rFont val="Times New Roman"/>
        <charset val="134"/>
      </rPr>
      <t xml:space="preserve">  </t>
    </r>
    <r>
      <rPr>
        <sz val="11"/>
        <rFont val="宋体"/>
        <charset val="134"/>
      </rPr>
      <t>重要商品储备</t>
    </r>
  </si>
  <si>
    <r>
      <rPr>
        <b/>
        <sz val="11"/>
        <rFont val="宋体"/>
        <charset val="134"/>
      </rPr>
      <t>灾害防治及应急管理支出</t>
    </r>
  </si>
  <si>
    <r>
      <rPr>
        <sz val="11"/>
        <rFont val="Times New Roman"/>
        <charset val="134"/>
      </rPr>
      <t xml:space="preserve">  </t>
    </r>
    <r>
      <rPr>
        <sz val="11"/>
        <rFont val="宋体"/>
        <charset val="134"/>
      </rPr>
      <t>应急管理事务</t>
    </r>
  </si>
  <si>
    <r>
      <rPr>
        <sz val="11"/>
        <rFont val="Times New Roman"/>
        <charset val="134"/>
      </rPr>
      <t xml:space="preserve">  </t>
    </r>
    <r>
      <rPr>
        <sz val="11"/>
        <rFont val="宋体"/>
        <charset val="134"/>
      </rPr>
      <t>消防事务</t>
    </r>
  </si>
  <si>
    <r>
      <rPr>
        <sz val="11"/>
        <rFont val="Times New Roman"/>
        <charset val="134"/>
      </rPr>
      <t xml:space="preserve">  </t>
    </r>
    <r>
      <rPr>
        <sz val="11"/>
        <rFont val="宋体"/>
        <charset val="134"/>
      </rPr>
      <t>森林消防事务</t>
    </r>
  </si>
  <si>
    <r>
      <rPr>
        <sz val="11"/>
        <rFont val="Times New Roman"/>
        <charset val="134"/>
      </rPr>
      <t xml:space="preserve">  </t>
    </r>
    <r>
      <rPr>
        <sz val="11"/>
        <rFont val="宋体"/>
        <charset val="134"/>
      </rPr>
      <t>煤矿安全</t>
    </r>
  </si>
  <si>
    <r>
      <rPr>
        <sz val="11"/>
        <rFont val="Times New Roman"/>
        <charset val="134"/>
      </rPr>
      <t xml:space="preserve">  </t>
    </r>
    <r>
      <rPr>
        <sz val="11"/>
        <rFont val="宋体"/>
        <charset val="134"/>
      </rPr>
      <t>地震事务</t>
    </r>
  </si>
  <si>
    <r>
      <rPr>
        <sz val="11"/>
        <rFont val="Times New Roman"/>
        <charset val="134"/>
      </rPr>
      <t xml:space="preserve">  </t>
    </r>
    <r>
      <rPr>
        <sz val="11"/>
        <rFont val="宋体"/>
        <charset val="134"/>
      </rPr>
      <t>自然灾害防治</t>
    </r>
  </si>
  <si>
    <r>
      <rPr>
        <sz val="11"/>
        <rFont val="Times New Roman"/>
        <charset val="134"/>
      </rPr>
      <t xml:space="preserve">  </t>
    </r>
    <r>
      <rPr>
        <sz val="11"/>
        <rFont val="宋体"/>
        <charset val="134"/>
      </rPr>
      <t>自然灾害救灾及恢复重建支出</t>
    </r>
  </si>
  <si>
    <r>
      <rPr>
        <sz val="11"/>
        <rFont val="Times New Roman"/>
        <charset val="134"/>
      </rPr>
      <t xml:space="preserve">  </t>
    </r>
    <r>
      <rPr>
        <sz val="11"/>
        <rFont val="宋体"/>
        <charset val="134"/>
      </rPr>
      <t>其他灾害防治及应急管理支出</t>
    </r>
  </si>
  <si>
    <r>
      <rPr>
        <b/>
        <sz val="11"/>
        <rFont val="宋体"/>
        <charset val="134"/>
      </rPr>
      <t>预备费</t>
    </r>
  </si>
  <si>
    <r>
      <rPr>
        <sz val="11"/>
        <rFont val="Times New Roman"/>
        <charset val="134"/>
      </rPr>
      <t xml:space="preserve">  </t>
    </r>
    <r>
      <rPr>
        <sz val="11"/>
        <rFont val="宋体"/>
        <charset val="134"/>
      </rPr>
      <t>年初预留</t>
    </r>
  </si>
  <si>
    <r>
      <rPr>
        <sz val="11"/>
        <rFont val="Times New Roman"/>
        <charset val="134"/>
      </rPr>
      <t xml:space="preserve">  </t>
    </r>
    <r>
      <rPr>
        <sz val="11"/>
        <rFont val="宋体"/>
        <charset val="134"/>
      </rPr>
      <t>其他支出</t>
    </r>
    <r>
      <rPr>
        <sz val="11"/>
        <rFont val="Times New Roman"/>
        <charset val="134"/>
      </rPr>
      <t>(</t>
    </r>
    <r>
      <rPr>
        <sz val="11"/>
        <rFont val="宋体"/>
        <charset val="134"/>
      </rPr>
      <t>款</t>
    </r>
    <r>
      <rPr>
        <sz val="11"/>
        <rFont val="Times New Roman"/>
        <charset val="134"/>
      </rPr>
      <t>)</t>
    </r>
  </si>
  <si>
    <r>
      <rPr>
        <b/>
        <sz val="11"/>
        <rFont val="宋体"/>
        <charset val="134"/>
      </rPr>
      <t>债务付息支出</t>
    </r>
  </si>
  <si>
    <r>
      <rPr>
        <sz val="11"/>
        <rFont val="Times New Roman"/>
        <charset val="134"/>
      </rPr>
      <t xml:space="preserve">  </t>
    </r>
    <r>
      <rPr>
        <sz val="11"/>
        <rFont val="宋体"/>
        <charset val="134"/>
      </rPr>
      <t>中央政府国内债务付息支出</t>
    </r>
  </si>
  <si>
    <r>
      <rPr>
        <sz val="11"/>
        <rFont val="Times New Roman"/>
        <charset val="134"/>
      </rPr>
      <t xml:space="preserve">  </t>
    </r>
    <r>
      <rPr>
        <sz val="11"/>
        <rFont val="宋体"/>
        <charset val="134"/>
      </rPr>
      <t>中央政府国外债务付息支出</t>
    </r>
  </si>
  <si>
    <r>
      <rPr>
        <sz val="11"/>
        <rFont val="Times New Roman"/>
        <charset val="134"/>
      </rPr>
      <t xml:space="preserve">  </t>
    </r>
    <r>
      <rPr>
        <sz val="11"/>
        <rFont val="宋体"/>
        <charset val="134"/>
      </rPr>
      <t>地方政府一般债务付息支出</t>
    </r>
  </si>
  <si>
    <r>
      <rPr>
        <b/>
        <sz val="11"/>
        <rFont val="宋体"/>
        <charset val="134"/>
      </rPr>
      <t>债务发行费用支出</t>
    </r>
  </si>
  <si>
    <r>
      <rPr>
        <sz val="11"/>
        <rFont val="Times New Roman"/>
        <charset val="134"/>
      </rPr>
      <t xml:space="preserve">  </t>
    </r>
    <r>
      <rPr>
        <sz val="11"/>
        <rFont val="宋体"/>
        <charset val="134"/>
      </rPr>
      <t>中央政府国内债务发行费用支出</t>
    </r>
  </si>
  <si>
    <r>
      <rPr>
        <sz val="11"/>
        <rFont val="Times New Roman"/>
        <charset val="134"/>
      </rPr>
      <t xml:space="preserve">  </t>
    </r>
    <r>
      <rPr>
        <sz val="11"/>
        <rFont val="宋体"/>
        <charset val="134"/>
      </rPr>
      <t>中央政府国外债务发行费用支出</t>
    </r>
  </si>
  <si>
    <r>
      <rPr>
        <sz val="11"/>
        <rFont val="Times New Roman"/>
        <charset val="134"/>
      </rPr>
      <t xml:space="preserve">  </t>
    </r>
    <r>
      <rPr>
        <sz val="11"/>
        <rFont val="宋体"/>
        <charset val="134"/>
      </rPr>
      <t>地方政府一般债务发行费用支出</t>
    </r>
  </si>
  <si>
    <r>
      <rPr>
        <b/>
        <sz val="16"/>
        <color theme="1"/>
        <rFont val="Times New Roman"/>
        <charset val="134"/>
      </rPr>
      <t>2020</t>
    </r>
    <r>
      <rPr>
        <b/>
        <sz val="16"/>
        <color theme="1"/>
        <rFont val="宋体"/>
        <charset val="134"/>
      </rPr>
      <t>年市本级结转资金及</t>
    </r>
    <r>
      <rPr>
        <b/>
        <sz val="16"/>
        <color theme="1"/>
        <rFont val="Times New Roman"/>
        <charset val="134"/>
      </rPr>
      <t>2021</t>
    </r>
    <r>
      <rPr>
        <b/>
        <sz val="16"/>
        <color theme="1"/>
        <rFont val="宋体"/>
        <charset val="134"/>
      </rPr>
      <t>年</t>
    </r>
    <r>
      <rPr>
        <b/>
        <sz val="16"/>
        <color theme="1"/>
        <rFont val="Times New Roman"/>
        <charset val="134"/>
      </rPr>
      <t>1</t>
    </r>
    <r>
      <rPr>
        <b/>
        <sz val="16"/>
        <color theme="1"/>
        <rFont val="宋体"/>
        <charset val="134"/>
      </rPr>
      <t>至</t>
    </r>
    <r>
      <rPr>
        <b/>
        <sz val="16"/>
        <color theme="1"/>
        <rFont val="Times New Roman"/>
        <charset val="134"/>
      </rPr>
      <t>6</t>
    </r>
    <r>
      <rPr>
        <b/>
        <sz val="16"/>
        <color theme="1"/>
        <rFont val="宋体"/>
        <charset val="134"/>
      </rPr>
      <t>月使用情况表</t>
    </r>
  </si>
  <si>
    <r>
      <rPr>
        <b/>
        <sz val="11"/>
        <color theme="1"/>
        <rFont val="Times New Roman"/>
        <charset val="134"/>
      </rPr>
      <t>2020</t>
    </r>
    <r>
      <rPr>
        <b/>
        <sz val="11"/>
        <color theme="1"/>
        <rFont val="宋体"/>
        <charset val="134"/>
      </rPr>
      <t>年结转项目</t>
    </r>
  </si>
  <si>
    <r>
      <rPr>
        <b/>
        <sz val="11"/>
        <color theme="1"/>
        <rFont val="宋体"/>
        <charset val="134"/>
      </rPr>
      <t>结转金额</t>
    </r>
  </si>
  <si>
    <r>
      <rPr>
        <b/>
        <sz val="11"/>
        <color theme="1"/>
        <rFont val="Times New Roman"/>
        <charset val="134"/>
      </rPr>
      <t>2020</t>
    </r>
    <r>
      <rPr>
        <b/>
        <sz val="11"/>
        <color theme="1"/>
        <rFont val="宋体"/>
        <charset val="134"/>
      </rPr>
      <t>年</t>
    </r>
    <r>
      <rPr>
        <b/>
        <sz val="11"/>
        <color theme="1"/>
        <rFont val="Times New Roman"/>
        <charset val="134"/>
      </rPr>
      <t>1</t>
    </r>
    <r>
      <rPr>
        <b/>
        <sz val="11"/>
        <color theme="1"/>
        <rFont val="宋体"/>
        <charset val="134"/>
      </rPr>
      <t>至</t>
    </r>
    <r>
      <rPr>
        <b/>
        <sz val="11"/>
        <color theme="1"/>
        <rFont val="Times New Roman"/>
        <charset val="134"/>
      </rPr>
      <t>6</t>
    </r>
    <r>
      <rPr>
        <b/>
        <sz val="11"/>
        <color theme="1"/>
        <rFont val="宋体"/>
        <charset val="134"/>
      </rPr>
      <t>月使用情况</t>
    </r>
  </si>
  <si>
    <r>
      <rPr>
        <sz val="11"/>
        <rFont val="宋体"/>
        <charset val="134"/>
      </rPr>
      <t>一般公共服务支出</t>
    </r>
  </si>
  <si>
    <r>
      <rPr>
        <sz val="11"/>
        <rFont val="宋体"/>
        <charset val="134"/>
      </rPr>
      <t>外交支出</t>
    </r>
  </si>
  <si>
    <r>
      <rPr>
        <sz val="11"/>
        <rFont val="宋体"/>
        <charset val="134"/>
      </rPr>
      <t>国防支出</t>
    </r>
  </si>
  <si>
    <r>
      <rPr>
        <sz val="11"/>
        <rFont val="宋体"/>
        <charset val="134"/>
      </rPr>
      <t>公共安全支出</t>
    </r>
  </si>
  <si>
    <r>
      <rPr>
        <sz val="11"/>
        <rFont val="宋体"/>
        <charset val="134"/>
      </rPr>
      <t>教育支出</t>
    </r>
  </si>
  <si>
    <r>
      <rPr>
        <sz val="11"/>
        <rFont val="宋体"/>
        <charset val="134"/>
      </rPr>
      <t>科学技术支出</t>
    </r>
  </si>
  <si>
    <r>
      <rPr>
        <sz val="11"/>
        <rFont val="宋体"/>
        <charset val="134"/>
      </rPr>
      <t>文化旅游体育与传媒支出</t>
    </r>
  </si>
  <si>
    <r>
      <rPr>
        <sz val="11"/>
        <rFont val="宋体"/>
        <charset val="134"/>
      </rPr>
      <t>社会保障和就业支出</t>
    </r>
  </si>
  <si>
    <r>
      <rPr>
        <sz val="11"/>
        <rFont val="宋体"/>
        <charset val="134"/>
      </rPr>
      <t>卫生健康支出</t>
    </r>
  </si>
  <si>
    <r>
      <rPr>
        <sz val="11"/>
        <rFont val="宋体"/>
        <charset val="134"/>
      </rPr>
      <t>节能环保支出</t>
    </r>
  </si>
  <si>
    <r>
      <rPr>
        <sz val="11"/>
        <rFont val="宋体"/>
        <charset val="134"/>
      </rPr>
      <t>城乡社区支出</t>
    </r>
  </si>
  <si>
    <r>
      <rPr>
        <sz val="11"/>
        <rFont val="宋体"/>
        <charset val="134"/>
      </rPr>
      <t>农林水支出</t>
    </r>
  </si>
  <si>
    <r>
      <rPr>
        <sz val="11"/>
        <rFont val="宋体"/>
        <charset val="134"/>
      </rPr>
      <t>交通运输支出</t>
    </r>
  </si>
  <si>
    <r>
      <rPr>
        <sz val="11"/>
        <rFont val="宋体"/>
        <charset val="134"/>
      </rPr>
      <t>资源勘探信息等支出</t>
    </r>
  </si>
  <si>
    <r>
      <rPr>
        <sz val="11"/>
        <rFont val="宋体"/>
        <charset val="134"/>
      </rPr>
      <t>商业服务业等支出</t>
    </r>
  </si>
  <si>
    <r>
      <rPr>
        <sz val="11"/>
        <rFont val="宋体"/>
        <charset val="134"/>
      </rPr>
      <t>金融支出</t>
    </r>
  </si>
  <si>
    <r>
      <rPr>
        <sz val="11"/>
        <rFont val="宋体"/>
        <charset val="134"/>
      </rPr>
      <t>自然资源海洋气象等支出</t>
    </r>
  </si>
  <si>
    <r>
      <rPr>
        <sz val="11"/>
        <rFont val="宋体"/>
        <charset val="134"/>
      </rPr>
      <t>住房保障支出</t>
    </r>
  </si>
  <si>
    <r>
      <rPr>
        <sz val="11"/>
        <rFont val="宋体"/>
        <charset val="134"/>
      </rPr>
      <t>灾害防治及应急管理支出</t>
    </r>
  </si>
  <si>
    <r>
      <rPr>
        <sz val="11"/>
        <rFont val="宋体"/>
        <charset val="134"/>
      </rPr>
      <t>其他支出</t>
    </r>
  </si>
  <si>
    <r>
      <rPr>
        <b/>
        <sz val="11"/>
        <rFont val="宋体"/>
        <charset val="134"/>
      </rPr>
      <t>合计</t>
    </r>
  </si>
  <si>
    <r>
      <rPr>
        <b/>
        <sz val="16"/>
        <color theme="1"/>
        <rFont val="Times New Roman"/>
        <charset val="134"/>
      </rPr>
      <t>2020</t>
    </r>
    <r>
      <rPr>
        <b/>
        <sz val="16"/>
        <color theme="1"/>
        <rFont val="宋体"/>
        <charset val="134"/>
      </rPr>
      <t>年攀枝花市地方政府一般债务余额情况表</t>
    </r>
  </si>
  <si>
    <r>
      <rPr>
        <b/>
        <sz val="11"/>
        <color theme="1"/>
        <rFont val="宋体"/>
        <charset val="134"/>
      </rPr>
      <t>项</t>
    </r>
    <r>
      <rPr>
        <b/>
        <sz val="11"/>
        <color theme="1"/>
        <rFont val="Times New Roman"/>
        <charset val="134"/>
      </rPr>
      <t xml:space="preserve">   </t>
    </r>
    <r>
      <rPr>
        <b/>
        <sz val="11"/>
        <color theme="1"/>
        <rFont val="宋体"/>
        <charset val="134"/>
      </rPr>
      <t>目</t>
    </r>
  </si>
  <si>
    <r>
      <rPr>
        <b/>
        <sz val="11"/>
        <color theme="1"/>
        <rFont val="宋体"/>
        <charset val="134"/>
      </rPr>
      <t>一般债务</t>
    </r>
  </si>
  <si>
    <r>
      <rPr>
        <b/>
        <sz val="11"/>
        <color theme="1"/>
        <rFont val="宋体"/>
        <charset val="134"/>
      </rPr>
      <t>合计</t>
    </r>
  </si>
  <si>
    <r>
      <rPr>
        <b/>
        <sz val="11"/>
        <color theme="1"/>
        <rFont val="宋体"/>
        <charset val="134"/>
      </rPr>
      <t>一般债券</t>
    </r>
  </si>
  <si>
    <r>
      <rPr>
        <b/>
        <sz val="11"/>
        <color theme="1"/>
        <rFont val="宋体"/>
        <charset val="134"/>
      </rPr>
      <t>非债券
形式债务</t>
    </r>
  </si>
  <si>
    <r>
      <rPr>
        <sz val="11"/>
        <color theme="1"/>
        <rFont val="宋体"/>
        <charset val="134"/>
      </rPr>
      <t>一、</t>
    </r>
    <r>
      <rPr>
        <sz val="11"/>
        <color theme="1"/>
        <rFont val="Times New Roman"/>
        <charset val="134"/>
      </rPr>
      <t>2019</t>
    </r>
    <r>
      <rPr>
        <sz val="11"/>
        <color theme="1"/>
        <rFont val="宋体"/>
        <charset val="134"/>
      </rPr>
      <t>年末余额</t>
    </r>
  </si>
  <si>
    <r>
      <rPr>
        <sz val="11"/>
        <color theme="1"/>
        <rFont val="宋体"/>
        <charset val="134"/>
      </rPr>
      <t>二、</t>
    </r>
    <r>
      <rPr>
        <sz val="11"/>
        <color theme="1"/>
        <rFont val="Times New Roman"/>
        <charset val="134"/>
      </rPr>
      <t>2020</t>
    </r>
    <r>
      <rPr>
        <sz val="11"/>
        <color theme="1"/>
        <rFont val="宋体"/>
        <charset val="134"/>
      </rPr>
      <t>年新增额</t>
    </r>
  </si>
  <si>
    <r>
      <rPr>
        <sz val="11"/>
        <color theme="1"/>
        <rFont val="宋体"/>
        <charset val="134"/>
      </rPr>
      <t>三、</t>
    </r>
    <r>
      <rPr>
        <sz val="11"/>
        <color theme="1"/>
        <rFont val="Times New Roman"/>
        <charset val="134"/>
      </rPr>
      <t>2020</t>
    </r>
    <r>
      <rPr>
        <sz val="11"/>
        <color theme="1"/>
        <rFont val="宋体"/>
        <charset val="134"/>
      </rPr>
      <t>年或有债务转化额</t>
    </r>
  </si>
  <si>
    <r>
      <rPr>
        <sz val="11"/>
        <color theme="1"/>
        <rFont val="宋体"/>
        <charset val="134"/>
      </rPr>
      <t>四、</t>
    </r>
    <r>
      <rPr>
        <sz val="11"/>
        <color theme="1"/>
        <rFont val="Times New Roman"/>
        <charset val="134"/>
      </rPr>
      <t>2020</t>
    </r>
    <r>
      <rPr>
        <sz val="11"/>
        <color theme="1"/>
        <rFont val="宋体"/>
        <charset val="134"/>
      </rPr>
      <t>年偿还额</t>
    </r>
  </si>
  <si>
    <r>
      <rPr>
        <sz val="11"/>
        <color theme="1"/>
        <rFont val="宋体"/>
        <charset val="134"/>
      </rPr>
      <t>五、</t>
    </r>
    <r>
      <rPr>
        <sz val="11"/>
        <color theme="1"/>
        <rFont val="Times New Roman"/>
        <charset val="134"/>
      </rPr>
      <t>2020</t>
    </r>
    <r>
      <rPr>
        <sz val="11"/>
        <color theme="1"/>
        <rFont val="宋体"/>
        <charset val="134"/>
      </rPr>
      <t>年末余额</t>
    </r>
  </si>
  <si>
    <r>
      <rPr>
        <sz val="11"/>
        <color theme="1"/>
        <rFont val="宋体"/>
        <charset val="134"/>
      </rPr>
      <t>说明：本表反映的举借额和偿还额均包含再融资债券</t>
    </r>
  </si>
  <si>
    <r>
      <rPr>
        <b/>
        <sz val="16"/>
        <color theme="1"/>
        <rFont val="Times New Roman"/>
        <charset val="134"/>
      </rPr>
      <t>2020</t>
    </r>
    <r>
      <rPr>
        <b/>
        <sz val="16"/>
        <color theme="1"/>
        <rFont val="宋体"/>
        <charset val="134"/>
      </rPr>
      <t>年攀枝花市地方政府专项债务余额情况表</t>
    </r>
  </si>
  <si>
    <r>
      <rPr>
        <b/>
        <sz val="11"/>
        <color theme="1"/>
        <rFont val="宋体"/>
        <charset val="134"/>
      </rPr>
      <t>专项债务</t>
    </r>
  </si>
  <si>
    <r>
      <rPr>
        <b/>
        <sz val="11"/>
        <color theme="1"/>
        <rFont val="宋体"/>
        <charset val="134"/>
      </rPr>
      <t>专项债券</t>
    </r>
  </si>
  <si>
    <r>
      <rPr>
        <b/>
        <sz val="16"/>
        <color theme="1"/>
        <rFont val="Times New Roman"/>
        <charset val="134"/>
      </rPr>
      <t>2020</t>
    </r>
    <r>
      <rPr>
        <b/>
        <sz val="16"/>
        <color theme="1"/>
        <rFont val="宋体"/>
        <charset val="134"/>
      </rPr>
      <t>年攀枝花市地方政府专项债务限额及余额情况表</t>
    </r>
  </si>
  <si>
    <r>
      <rPr>
        <sz val="12"/>
        <color theme="1"/>
        <rFont val="宋体"/>
        <charset val="134"/>
      </rPr>
      <t>单位：万元</t>
    </r>
  </si>
  <si>
    <r>
      <rPr>
        <b/>
        <sz val="12"/>
        <color theme="1"/>
        <rFont val="宋体"/>
        <charset val="134"/>
      </rPr>
      <t>地</t>
    </r>
    <r>
      <rPr>
        <b/>
        <sz val="12"/>
        <color theme="1"/>
        <rFont val="Times New Roman"/>
        <charset val="134"/>
      </rPr>
      <t xml:space="preserve">    </t>
    </r>
    <r>
      <rPr>
        <b/>
        <sz val="12"/>
        <color theme="1"/>
        <rFont val="宋体"/>
        <charset val="134"/>
      </rPr>
      <t>区</t>
    </r>
  </si>
  <si>
    <r>
      <rPr>
        <b/>
        <sz val="12"/>
        <color theme="1"/>
        <rFont val="宋体"/>
        <charset val="134"/>
      </rPr>
      <t>债务限额</t>
    </r>
  </si>
  <si>
    <r>
      <rPr>
        <b/>
        <sz val="12"/>
        <color theme="1"/>
        <rFont val="宋体"/>
        <charset val="134"/>
      </rPr>
      <t>债务余额</t>
    </r>
  </si>
  <si>
    <r>
      <rPr>
        <sz val="12"/>
        <color theme="1"/>
        <rFont val="宋体"/>
        <charset val="134"/>
      </rPr>
      <t>市本级</t>
    </r>
  </si>
  <si>
    <r>
      <rPr>
        <sz val="12"/>
        <color theme="1"/>
        <rFont val="宋体"/>
        <charset val="134"/>
      </rPr>
      <t>东</t>
    </r>
    <r>
      <rPr>
        <sz val="12"/>
        <color theme="1"/>
        <rFont val="Times New Roman"/>
        <charset val="134"/>
      </rPr>
      <t xml:space="preserve">  </t>
    </r>
    <r>
      <rPr>
        <sz val="12"/>
        <color theme="1"/>
        <rFont val="宋体"/>
        <charset val="134"/>
      </rPr>
      <t>区</t>
    </r>
  </si>
  <si>
    <r>
      <rPr>
        <sz val="12"/>
        <color theme="1"/>
        <rFont val="宋体"/>
        <charset val="134"/>
      </rPr>
      <t>西</t>
    </r>
    <r>
      <rPr>
        <sz val="12"/>
        <color theme="1"/>
        <rFont val="Times New Roman"/>
        <charset val="134"/>
      </rPr>
      <t xml:space="preserve">  </t>
    </r>
    <r>
      <rPr>
        <sz val="12"/>
        <color theme="1"/>
        <rFont val="宋体"/>
        <charset val="134"/>
      </rPr>
      <t>区</t>
    </r>
  </si>
  <si>
    <r>
      <rPr>
        <sz val="12"/>
        <color theme="1"/>
        <rFont val="宋体"/>
        <charset val="134"/>
      </rPr>
      <t>仁和区</t>
    </r>
  </si>
  <si>
    <r>
      <rPr>
        <sz val="12"/>
        <color theme="1"/>
        <rFont val="宋体"/>
        <charset val="134"/>
      </rPr>
      <t>米易县</t>
    </r>
  </si>
  <si>
    <r>
      <rPr>
        <sz val="12"/>
        <color theme="1"/>
        <rFont val="宋体"/>
        <charset val="134"/>
      </rPr>
      <t>盐边县</t>
    </r>
  </si>
  <si>
    <r>
      <rPr>
        <b/>
        <sz val="12"/>
        <color theme="1"/>
        <rFont val="宋体"/>
        <charset val="134"/>
      </rPr>
      <t>合</t>
    </r>
    <r>
      <rPr>
        <b/>
        <sz val="12"/>
        <color theme="1"/>
        <rFont val="Times New Roman"/>
        <charset val="134"/>
      </rPr>
      <t xml:space="preserve">    </t>
    </r>
    <r>
      <rPr>
        <b/>
        <sz val="12"/>
        <color theme="1"/>
        <rFont val="宋体"/>
        <charset val="134"/>
      </rPr>
      <t>计</t>
    </r>
  </si>
  <si>
    <r>
      <rPr>
        <b/>
        <sz val="16"/>
        <color theme="1"/>
        <rFont val="Times New Roman"/>
        <charset val="134"/>
      </rPr>
      <t>2020</t>
    </r>
    <r>
      <rPr>
        <b/>
        <sz val="16"/>
        <color theme="1"/>
        <rFont val="宋体"/>
        <charset val="134"/>
      </rPr>
      <t>年攀枝花市地方政府性债务余额情况汇总表</t>
    </r>
  </si>
  <si>
    <r>
      <rPr>
        <b/>
        <sz val="11"/>
        <color theme="1"/>
        <rFont val="宋体"/>
        <charset val="134"/>
      </rPr>
      <t>项</t>
    </r>
    <r>
      <rPr>
        <b/>
        <sz val="11"/>
        <color theme="1"/>
        <rFont val="Times New Roman"/>
        <charset val="134"/>
      </rPr>
      <t xml:space="preserve">    </t>
    </r>
    <r>
      <rPr>
        <b/>
        <sz val="11"/>
        <color theme="1"/>
        <rFont val="宋体"/>
        <charset val="134"/>
      </rPr>
      <t>目</t>
    </r>
  </si>
  <si>
    <r>
      <rPr>
        <b/>
        <sz val="11"/>
        <color theme="1"/>
        <rFont val="宋体"/>
        <charset val="134"/>
      </rPr>
      <t>政府债务</t>
    </r>
  </si>
  <si>
    <r>
      <rPr>
        <b/>
        <sz val="11"/>
        <color theme="1"/>
        <rFont val="宋体"/>
        <charset val="134"/>
      </rPr>
      <t>或有债务</t>
    </r>
  </si>
  <si>
    <r>
      <rPr>
        <b/>
        <sz val="16"/>
        <color theme="1"/>
        <rFont val="Times New Roman"/>
        <charset val="134"/>
      </rPr>
      <t>2020</t>
    </r>
    <r>
      <rPr>
        <b/>
        <sz val="16"/>
        <color theme="1"/>
        <rFont val="宋体"/>
        <charset val="134"/>
      </rPr>
      <t>年攀枝花市市本级地方政府性债务余额情况汇总表</t>
    </r>
  </si>
  <si>
    <r>
      <rPr>
        <b/>
        <sz val="16"/>
        <color theme="1"/>
        <rFont val="Times New Roman"/>
        <charset val="134"/>
      </rPr>
      <t>2020</t>
    </r>
    <r>
      <rPr>
        <b/>
        <sz val="16"/>
        <color theme="1"/>
        <rFont val="宋体"/>
        <charset val="134"/>
      </rPr>
      <t>年攀枝花市地方政府债务分地区情况汇总表</t>
    </r>
  </si>
  <si>
    <t>债务限额</t>
  </si>
  <si>
    <t>债务余额</t>
  </si>
  <si>
    <r>
      <rPr>
        <sz val="11"/>
        <color theme="1"/>
        <rFont val="宋体"/>
        <charset val="134"/>
      </rPr>
      <t>市本级</t>
    </r>
  </si>
  <si>
    <r>
      <rPr>
        <sz val="11"/>
        <color theme="1"/>
        <rFont val="宋体"/>
        <charset val="134"/>
      </rPr>
      <t>东</t>
    </r>
    <r>
      <rPr>
        <sz val="11"/>
        <color theme="1"/>
        <rFont val="Times New Roman"/>
        <charset val="134"/>
      </rPr>
      <t xml:space="preserve">  </t>
    </r>
    <r>
      <rPr>
        <sz val="11"/>
        <color theme="1"/>
        <rFont val="宋体"/>
        <charset val="134"/>
      </rPr>
      <t>区</t>
    </r>
  </si>
  <si>
    <r>
      <rPr>
        <sz val="11"/>
        <color theme="1"/>
        <rFont val="宋体"/>
        <charset val="134"/>
      </rPr>
      <t>西</t>
    </r>
    <r>
      <rPr>
        <sz val="11"/>
        <color theme="1"/>
        <rFont val="Times New Roman"/>
        <charset val="134"/>
      </rPr>
      <t xml:space="preserve">  </t>
    </r>
    <r>
      <rPr>
        <sz val="11"/>
        <color theme="1"/>
        <rFont val="宋体"/>
        <charset val="134"/>
      </rPr>
      <t>区</t>
    </r>
  </si>
  <si>
    <r>
      <rPr>
        <sz val="11"/>
        <color theme="1"/>
        <rFont val="宋体"/>
        <charset val="134"/>
      </rPr>
      <t>仁和区</t>
    </r>
  </si>
  <si>
    <r>
      <rPr>
        <sz val="11"/>
        <color theme="1"/>
        <rFont val="宋体"/>
        <charset val="134"/>
      </rPr>
      <t>米易县</t>
    </r>
  </si>
  <si>
    <r>
      <rPr>
        <sz val="11"/>
        <color theme="1"/>
        <rFont val="宋体"/>
        <charset val="134"/>
      </rPr>
      <t>盐边县</t>
    </r>
  </si>
  <si>
    <r>
      <rPr>
        <b/>
        <sz val="11"/>
        <color theme="1"/>
        <rFont val="宋体"/>
        <charset val="134"/>
      </rPr>
      <t>合</t>
    </r>
    <r>
      <rPr>
        <b/>
        <sz val="11"/>
        <color theme="1"/>
        <rFont val="Times New Roman"/>
        <charset val="134"/>
      </rPr>
      <t xml:space="preserve">    </t>
    </r>
    <r>
      <rPr>
        <b/>
        <sz val="11"/>
        <color theme="1"/>
        <rFont val="宋体"/>
        <charset val="134"/>
      </rPr>
      <t>计</t>
    </r>
  </si>
  <si>
    <r>
      <rPr>
        <b/>
        <sz val="16"/>
        <color theme="1"/>
        <rFont val="Times New Roman"/>
        <charset val="134"/>
      </rPr>
      <t>2020</t>
    </r>
    <r>
      <rPr>
        <b/>
        <sz val="16"/>
        <color theme="1"/>
        <rFont val="宋体"/>
        <charset val="134"/>
      </rPr>
      <t>年攀枝花市政府债务变动情况表</t>
    </r>
  </si>
  <si>
    <r>
      <rPr>
        <b/>
        <sz val="11"/>
        <color theme="1"/>
        <rFont val="宋体"/>
        <charset val="134"/>
      </rPr>
      <t>地</t>
    </r>
    <r>
      <rPr>
        <b/>
        <sz val="11"/>
        <color theme="1"/>
        <rFont val="Times New Roman"/>
        <charset val="134"/>
      </rPr>
      <t xml:space="preserve">    </t>
    </r>
    <r>
      <rPr>
        <b/>
        <sz val="11"/>
        <color theme="1"/>
        <rFont val="宋体"/>
        <charset val="134"/>
      </rPr>
      <t>区</t>
    </r>
  </si>
  <si>
    <r>
      <rPr>
        <b/>
        <sz val="11"/>
        <color theme="1"/>
        <rFont val="Times New Roman"/>
        <charset val="134"/>
      </rPr>
      <t>2019</t>
    </r>
    <r>
      <rPr>
        <b/>
        <sz val="11"/>
        <color theme="1"/>
        <rFont val="宋体"/>
        <charset val="134"/>
      </rPr>
      <t>年
年末余额</t>
    </r>
  </si>
  <si>
    <r>
      <rPr>
        <b/>
        <sz val="11"/>
        <color theme="1"/>
        <rFont val="Times New Roman"/>
        <charset val="134"/>
      </rPr>
      <t>2020</t>
    </r>
    <r>
      <rPr>
        <b/>
        <sz val="11"/>
        <color theme="1"/>
        <rFont val="宋体"/>
        <charset val="134"/>
      </rPr>
      <t>年
举借情况</t>
    </r>
  </si>
  <si>
    <r>
      <rPr>
        <b/>
        <sz val="11"/>
        <color theme="1"/>
        <rFont val="Times New Roman"/>
        <charset val="134"/>
      </rPr>
      <t>2020</t>
    </r>
    <r>
      <rPr>
        <b/>
        <sz val="11"/>
        <color theme="1"/>
        <rFont val="宋体"/>
        <charset val="134"/>
      </rPr>
      <t>年
或有债务转化</t>
    </r>
  </si>
  <si>
    <r>
      <rPr>
        <b/>
        <sz val="11"/>
        <color theme="1"/>
        <rFont val="Times New Roman"/>
        <charset val="134"/>
      </rPr>
      <t>2020</t>
    </r>
    <r>
      <rPr>
        <b/>
        <sz val="11"/>
        <color theme="1"/>
        <rFont val="宋体"/>
        <charset val="134"/>
      </rPr>
      <t>年
当年偿还</t>
    </r>
  </si>
  <si>
    <r>
      <rPr>
        <b/>
        <sz val="11"/>
        <color theme="1"/>
        <rFont val="Times New Roman"/>
        <charset val="134"/>
      </rPr>
      <t>2020</t>
    </r>
    <r>
      <rPr>
        <b/>
        <sz val="11"/>
        <color theme="1"/>
        <rFont val="宋体"/>
        <charset val="134"/>
      </rPr>
      <t>年
年末余额</t>
    </r>
  </si>
  <si>
    <r>
      <rPr>
        <sz val="12"/>
        <color theme="1"/>
        <rFont val="宋体"/>
        <charset val="134"/>
      </rPr>
      <t>说明：本表反映的举借额和偿还额均包含再融资债券</t>
    </r>
  </si>
  <si>
    <r>
      <rPr>
        <b/>
        <sz val="16"/>
        <color theme="1"/>
        <rFont val="Times New Roman"/>
        <charset val="134"/>
      </rPr>
      <t>2020</t>
    </r>
    <r>
      <rPr>
        <b/>
        <sz val="16"/>
        <color theme="1"/>
        <rFont val="宋体"/>
        <charset val="134"/>
      </rPr>
      <t>年攀枝花市地方政府一般债务限额及余额决算情况表</t>
    </r>
  </si>
  <si>
    <t>2020年攀枝花市地方政府债务发行及还本付息有关情况表</t>
  </si>
  <si>
    <t>单位：亿元</t>
  </si>
  <si>
    <t>项目</t>
  </si>
  <si>
    <t>其中：市本级</t>
  </si>
  <si>
    <t>一、2019年末地方政府债务余额</t>
  </si>
  <si>
    <t xml:space="preserve">  其中：一般债务</t>
  </si>
  <si>
    <t xml:space="preserve">        专项债务</t>
  </si>
  <si>
    <t>二、2019年地方政府债务限额</t>
  </si>
  <si>
    <t>三、2020年地方政府债务发行数</t>
  </si>
  <si>
    <t xml:space="preserve">     新增一般债券发行额</t>
  </si>
  <si>
    <t xml:space="preserve">     再融资一般债券发行额</t>
  </si>
  <si>
    <t xml:space="preserve">     新增专项债券发行额</t>
  </si>
  <si>
    <t xml:space="preserve">     再融资专项债券发行额</t>
  </si>
  <si>
    <t>四、2020年地方政府债务还本数</t>
  </si>
  <si>
    <t xml:space="preserve">     一般债务</t>
  </si>
  <si>
    <t xml:space="preserve">     专项债务</t>
  </si>
  <si>
    <t>五、2020年地方政府债务付息数</t>
  </si>
  <si>
    <t>六、2020年末地方政府债务余额</t>
  </si>
  <si>
    <t>七、2020年地方政府债务限额</t>
  </si>
  <si>
    <t>八、2020年地方政府债务剩余年限（年）</t>
  </si>
  <si>
    <t xml:space="preserve">  其中： 一般债务年限（年）</t>
  </si>
  <si>
    <t xml:space="preserve">         专项债务年限（年）</t>
  </si>
  <si>
    <r>
      <rPr>
        <b/>
        <sz val="16"/>
        <color theme="1"/>
        <rFont val="宋体"/>
        <charset val="134"/>
      </rPr>
      <t>攀枝花市分地区政府债务十年到期情况表</t>
    </r>
  </si>
  <si>
    <r>
      <rPr>
        <sz val="10"/>
        <color theme="1"/>
        <rFont val="宋体"/>
        <charset val="134"/>
      </rPr>
      <t>单位：万元</t>
    </r>
  </si>
  <si>
    <r>
      <rPr>
        <b/>
        <sz val="10"/>
        <color theme="1"/>
        <rFont val="宋体"/>
        <charset val="134"/>
      </rPr>
      <t>地</t>
    </r>
    <r>
      <rPr>
        <b/>
        <sz val="10"/>
        <color theme="1"/>
        <rFont val="Times New Roman"/>
        <charset val="134"/>
      </rPr>
      <t xml:space="preserve">  </t>
    </r>
    <r>
      <rPr>
        <b/>
        <sz val="10"/>
        <color theme="1"/>
        <rFont val="宋体"/>
        <charset val="134"/>
      </rPr>
      <t>区</t>
    </r>
  </si>
  <si>
    <r>
      <rPr>
        <b/>
        <sz val="11"/>
        <color theme="1"/>
        <rFont val="Times New Roman"/>
        <charset val="134"/>
      </rPr>
      <t>2021</t>
    </r>
    <r>
      <rPr>
        <b/>
        <sz val="11"/>
        <color theme="1"/>
        <rFont val="宋体"/>
        <charset val="134"/>
      </rPr>
      <t>年</t>
    </r>
  </si>
  <si>
    <r>
      <rPr>
        <b/>
        <sz val="11"/>
        <color theme="1"/>
        <rFont val="Times New Roman"/>
        <charset val="134"/>
      </rPr>
      <t>2022</t>
    </r>
    <r>
      <rPr>
        <b/>
        <sz val="11"/>
        <color theme="1"/>
        <rFont val="宋体"/>
        <charset val="134"/>
      </rPr>
      <t>年</t>
    </r>
  </si>
  <si>
    <r>
      <rPr>
        <b/>
        <sz val="11"/>
        <color theme="1"/>
        <rFont val="Times New Roman"/>
        <charset val="134"/>
      </rPr>
      <t>2023</t>
    </r>
    <r>
      <rPr>
        <b/>
        <sz val="11"/>
        <color theme="1"/>
        <rFont val="宋体"/>
        <charset val="134"/>
      </rPr>
      <t>年</t>
    </r>
  </si>
  <si>
    <r>
      <rPr>
        <b/>
        <sz val="11"/>
        <color theme="1"/>
        <rFont val="Times New Roman"/>
        <charset val="134"/>
      </rPr>
      <t>2024</t>
    </r>
    <r>
      <rPr>
        <b/>
        <sz val="11"/>
        <color theme="1"/>
        <rFont val="宋体"/>
        <charset val="134"/>
      </rPr>
      <t>年</t>
    </r>
  </si>
  <si>
    <r>
      <rPr>
        <b/>
        <sz val="11"/>
        <color theme="1"/>
        <rFont val="Times New Roman"/>
        <charset val="134"/>
      </rPr>
      <t>2025</t>
    </r>
    <r>
      <rPr>
        <b/>
        <sz val="11"/>
        <color theme="1"/>
        <rFont val="宋体"/>
        <charset val="134"/>
      </rPr>
      <t>年</t>
    </r>
  </si>
  <si>
    <r>
      <rPr>
        <b/>
        <sz val="11"/>
        <color theme="1"/>
        <rFont val="Times New Roman"/>
        <charset val="134"/>
      </rPr>
      <t>2026</t>
    </r>
    <r>
      <rPr>
        <b/>
        <sz val="11"/>
        <color theme="1"/>
        <rFont val="宋体"/>
        <charset val="134"/>
      </rPr>
      <t>年</t>
    </r>
  </si>
  <si>
    <r>
      <rPr>
        <b/>
        <sz val="11"/>
        <color theme="1"/>
        <rFont val="Times New Roman"/>
        <charset val="134"/>
      </rPr>
      <t>2027</t>
    </r>
    <r>
      <rPr>
        <b/>
        <sz val="11"/>
        <color theme="1"/>
        <rFont val="宋体"/>
        <charset val="134"/>
      </rPr>
      <t>年</t>
    </r>
  </si>
  <si>
    <r>
      <rPr>
        <b/>
        <sz val="11"/>
        <color theme="1"/>
        <rFont val="Times New Roman"/>
        <charset val="134"/>
      </rPr>
      <t>2029</t>
    </r>
    <r>
      <rPr>
        <b/>
        <sz val="11"/>
        <color theme="1"/>
        <rFont val="宋体"/>
        <charset val="134"/>
      </rPr>
      <t>年</t>
    </r>
  </si>
  <si>
    <r>
      <rPr>
        <b/>
        <sz val="11"/>
        <color theme="1"/>
        <rFont val="Times New Roman"/>
        <charset val="134"/>
      </rPr>
      <t>2030</t>
    </r>
    <r>
      <rPr>
        <b/>
        <sz val="11"/>
        <color theme="1"/>
        <rFont val="宋体"/>
        <charset val="134"/>
      </rPr>
      <t>年</t>
    </r>
  </si>
  <si>
    <r>
      <rPr>
        <sz val="10"/>
        <color theme="1"/>
        <rFont val="宋体"/>
        <charset val="134"/>
      </rPr>
      <t>市本级</t>
    </r>
  </si>
  <si>
    <r>
      <rPr>
        <sz val="10"/>
        <color theme="1"/>
        <rFont val="宋体"/>
        <charset val="134"/>
      </rPr>
      <t>东</t>
    </r>
    <r>
      <rPr>
        <sz val="10"/>
        <color theme="1"/>
        <rFont val="Times New Roman"/>
        <charset val="134"/>
      </rPr>
      <t xml:space="preserve">  </t>
    </r>
    <r>
      <rPr>
        <sz val="10"/>
        <color theme="1"/>
        <rFont val="宋体"/>
        <charset val="134"/>
      </rPr>
      <t>区</t>
    </r>
  </si>
  <si>
    <r>
      <rPr>
        <sz val="10"/>
        <color theme="1"/>
        <rFont val="宋体"/>
        <charset val="134"/>
      </rPr>
      <t>西</t>
    </r>
    <r>
      <rPr>
        <sz val="10"/>
        <color theme="1"/>
        <rFont val="Times New Roman"/>
        <charset val="134"/>
      </rPr>
      <t xml:space="preserve">  </t>
    </r>
    <r>
      <rPr>
        <sz val="10"/>
        <color theme="1"/>
        <rFont val="宋体"/>
        <charset val="134"/>
      </rPr>
      <t>区</t>
    </r>
  </si>
  <si>
    <r>
      <rPr>
        <sz val="10"/>
        <color theme="1"/>
        <rFont val="宋体"/>
        <charset val="134"/>
      </rPr>
      <t>仁和区</t>
    </r>
  </si>
  <si>
    <r>
      <rPr>
        <sz val="10"/>
        <color theme="1"/>
        <rFont val="宋体"/>
        <charset val="134"/>
      </rPr>
      <t>米易县</t>
    </r>
  </si>
  <si>
    <r>
      <rPr>
        <sz val="10"/>
        <color theme="1"/>
        <rFont val="宋体"/>
        <charset val="134"/>
      </rPr>
      <t>盐边县</t>
    </r>
  </si>
  <si>
    <r>
      <rPr>
        <b/>
        <sz val="10"/>
        <color theme="1"/>
        <rFont val="宋体"/>
        <charset val="134"/>
      </rPr>
      <t>合</t>
    </r>
    <r>
      <rPr>
        <b/>
        <sz val="10"/>
        <color theme="1"/>
        <rFont val="Times New Roman"/>
        <charset val="134"/>
      </rPr>
      <t xml:space="preserve"> </t>
    </r>
    <r>
      <rPr>
        <b/>
        <sz val="10"/>
        <color theme="1"/>
        <rFont val="宋体"/>
        <charset val="134"/>
      </rPr>
      <t>计</t>
    </r>
  </si>
  <si>
    <t>2020年地方政府债券资金使用安排情况表</t>
  </si>
  <si>
    <t>市州</t>
  </si>
  <si>
    <t>地区</t>
  </si>
  <si>
    <t>项目名称</t>
  </si>
  <si>
    <t>项目领域</t>
  </si>
  <si>
    <t>项目主管部门</t>
  </si>
  <si>
    <t>项目实施单位</t>
  </si>
  <si>
    <t>债券性质</t>
  </si>
  <si>
    <t>债券规模</t>
  </si>
  <si>
    <t>发行时间（年/月）</t>
  </si>
  <si>
    <t>攀枝花市</t>
  </si>
  <si>
    <t>市本级</t>
  </si>
  <si>
    <t>G108线路况改善提升工程</t>
  </si>
  <si>
    <t>公路</t>
  </si>
  <si>
    <t>攀枝花市交通局</t>
  </si>
  <si>
    <t>攀枝花市交通运输局</t>
  </si>
  <si>
    <t>一般债券</t>
  </si>
  <si>
    <t>2020-08</t>
  </si>
  <si>
    <t>G108线平地场镇至平地镇平地村段公路中修项目</t>
  </si>
  <si>
    <t>炳清县凉风坳1号、
2号隧道安全隐患整治工程</t>
  </si>
  <si>
    <t>炳大桥大修工程</t>
  </si>
  <si>
    <t>G227线总发乡立新村至平地镇段公路大修项目</t>
  </si>
  <si>
    <t>G353线红格镇至清香坪大中修工程</t>
  </si>
  <si>
    <t>四川省区域应急救援攀枝花基地建设项目</t>
  </si>
  <si>
    <t>其他</t>
  </si>
  <si>
    <t>攀枝花市消防支队</t>
  </si>
  <si>
    <t>攀枝花市消防救援支队</t>
  </si>
  <si>
    <t>应急管理信息化及指挥场所建设项目</t>
  </si>
  <si>
    <t>攀枝花市应急管理局</t>
  </si>
  <si>
    <t>专业应急救援队伍能力提升</t>
  </si>
  <si>
    <t>二滩生活垃圾填埋场封场管理项目</t>
  </si>
  <si>
    <t>生态建设和环境保护</t>
  </si>
  <si>
    <t>东区财政局</t>
  </si>
  <si>
    <t>攀枝花市东区市容环境卫生服务中心</t>
  </si>
  <si>
    <t>应急救援能力提升</t>
  </si>
  <si>
    <t>攀枝花市东区应急管理局</t>
  </si>
  <si>
    <t>二滩生活垃圾处理中心渗滤液处理站工程</t>
  </si>
  <si>
    <t>攀枝花市东区市容环境卫生管理局</t>
  </si>
  <si>
    <t>攀枝花现代服务业产业园和攀枝花创新创业产业园合并建设项目</t>
  </si>
  <si>
    <t>攀枝花市东区商务局</t>
  </si>
  <si>
    <t>格里坪特色产业园区发展服务中心及配套设施项目</t>
  </si>
  <si>
    <t>攀枝花格里坪工业园区管理委员会</t>
  </si>
  <si>
    <t>西区应急救援能力提升项目</t>
  </si>
  <si>
    <t>攀枝花市西区应急管理局</t>
  </si>
  <si>
    <t>西区第三幼儿园建设项目</t>
  </si>
  <si>
    <t>教育</t>
  </si>
  <si>
    <t>攀枝花市西区教育和体育局</t>
  </si>
  <si>
    <t>攀枝花市仁和区应急管理局</t>
  </si>
  <si>
    <t>米易县</t>
  </si>
  <si>
    <t>米易县森林草原防灭火应急装备设施设备</t>
  </si>
  <si>
    <t>米易县应急管理局</t>
  </si>
  <si>
    <t>2019年度美丽乡村旅游示范公路建设—海塔世外桃源旅游公路普威镇独树村标段项目</t>
  </si>
  <si>
    <t>米易县交通运输局</t>
  </si>
  <si>
    <t>米易县德盐路改建工程</t>
  </si>
  <si>
    <t>白楠路（白凹垭口至麻陇段）改善提升工程</t>
  </si>
  <si>
    <t>米易县丙谷镇橄榄河村道路建设工程</t>
  </si>
  <si>
    <t>农林水利建设</t>
  </si>
  <si>
    <t>米易县丙谷镇人民政府</t>
  </si>
  <si>
    <t>米易县克挂路-小白路改善提升工程</t>
  </si>
  <si>
    <t>盐边县</t>
  </si>
  <si>
    <t>省道218盐边县新九至红格段改建工程</t>
  </si>
  <si>
    <t>盐边县交通运输局</t>
  </si>
  <si>
    <t>盐边县交通建设投
资经营有限责任公司</t>
  </si>
  <si>
    <t>桑云路渔门至株木湾桥段改建工程</t>
  </si>
  <si>
    <t>宿舍楼应急消防楼梯和灭火库装备建设项目</t>
  </si>
  <si>
    <t>盐边县森林消防大队</t>
  </si>
  <si>
    <t>盐边县消防救援能力提升项目</t>
  </si>
  <si>
    <t>盐边县消防救援大队</t>
  </si>
  <si>
    <t>盐边县粮食和应急物资储备库、桐子林站粮食及救灾物资储备库升级建设</t>
  </si>
  <si>
    <t>粮油物资储备</t>
  </si>
  <si>
    <t>盐边县发展和改革局</t>
  </si>
  <si>
    <t>盐边县发展改革局</t>
  </si>
  <si>
    <t>攀枝花市钒钛高新区污水集中处理厂提标改造及配套管网项目</t>
  </si>
  <si>
    <t>市政建设</t>
  </si>
  <si>
    <t>攀枝花钒钛高新技术产业开发区财政局</t>
  </si>
  <si>
    <t>攀枝花钒钛高新技术产业开发区管理委员会</t>
  </si>
  <si>
    <t>专项债券</t>
  </si>
  <si>
    <t>2020-01</t>
  </si>
  <si>
    <t>钒钛科技孵化加速器（标准化厂房）工程（二期）</t>
  </si>
  <si>
    <t>攀枝花钒钛高新技
术产业开发区财政</t>
  </si>
  <si>
    <t>2020-05</t>
  </si>
  <si>
    <t>四川省攀枝花市攀西钒钛科技产业园项目</t>
  </si>
  <si>
    <t>攀枝花市花城投资有限责任公司</t>
  </si>
  <si>
    <t>攀枝花市花城新区城市停车场建设项目</t>
  </si>
  <si>
    <t>2020-09</t>
  </si>
  <si>
    <t>四川省攀枝花市攀西科技城供水枢纽工程项目</t>
  </si>
  <si>
    <t>攀枝花学院攀西战略资源开发产教融合实训基地建设项目</t>
  </si>
  <si>
    <t>攀枝花学院</t>
  </si>
  <si>
    <t>攀枝花市观音岩引水工程</t>
  </si>
  <si>
    <t>攀枝花市原水投资管理有限公司</t>
  </si>
  <si>
    <t>高梁坪园区污水处理厂项目</t>
  </si>
  <si>
    <t>攀枝花创新开发产业园区管理委员会</t>
  </si>
  <si>
    <t>攀枝花市东区炳草岗生活垃圾分类及收运体系建设项目</t>
  </si>
  <si>
    <t>攀枝花市东区高创投资有限责任公司</t>
  </si>
  <si>
    <t>攀枝花高新技术产业园区科技小企业孵化基地建设项目</t>
  </si>
  <si>
    <t>攀枝花市格里坪污水处理厂建设项目</t>
  </si>
  <si>
    <t>攀枝花市西区西鼎投资有限责任公司</t>
  </si>
  <si>
    <t>四川省攀枝花市西区梅子箐水库扩建工程</t>
  </si>
  <si>
    <t>攀枝花市西区水利局</t>
  </si>
  <si>
    <t>攀枝花市西区水利工程运行中心</t>
  </si>
  <si>
    <t>攀枝花市老工业区西城区公共服务基础设施建设项目</t>
  </si>
  <si>
    <t>文化</t>
  </si>
  <si>
    <t>攀枝花市西区住房和城乡建设局</t>
  </si>
  <si>
    <t>攀枝花市仁和区南山工业园区环境综合整治项目</t>
  </si>
  <si>
    <t>攀枝花市仁和区南山循环经济发展区管理委员会</t>
  </si>
  <si>
    <t>攀枝花市仁和南山循环经济发展服务中心</t>
  </si>
  <si>
    <t>攀枝花市仁和区南山循环经济发展区标准化厂房建设项目</t>
  </si>
  <si>
    <t>攀枝花市仁和区南山循环经济发展区</t>
  </si>
  <si>
    <t>攀枝花市仁和城市发展建设（集团）有限公司</t>
  </si>
  <si>
    <t>攀枝花市仁和区人民医院二期建设项目</t>
  </si>
  <si>
    <t>医疗卫生</t>
  </si>
  <si>
    <t>攀枝花市仁和区卫生健康局</t>
  </si>
  <si>
    <t>攀枝花市仁和区人民医院</t>
  </si>
  <si>
    <t>攀枝花市仁和区大竹河水库工程</t>
  </si>
  <si>
    <t>攀枝花市仁和水利局</t>
  </si>
  <si>
    <t>攀枝花市仁和区河湖运行调度中心</t>
  </si>
  <si>
    <t>仁和区公共停车场建设项目</t>
  </si>
  <si>
    <t>攀枝花市仁和区住房和城乡建设局</t>
  </si>
  <si>
    <t>米易县丙海水利枢纽工程</t>
  </si>
  <si>
    <t>米易县水利局</t>
  </si>
  <si>
    <t>米易县人民医院住院综合楼建设项目</t>
  </si>
  <si>
    <t>米易县卫生健康局</t>
  </si>
  <si>
    <t>米易县人民医院</t>
  </si>
  <si>
    <t>盐边县红格供水厂扩能建设及配套管网工程</t>
  </si>
  <si>
    <t>盐边县住房和城乡建设管理局</t>
  </si>
  <si>
    <t>盐边二滩水务有限公司</t>
  </si>
  <si>
    <t>2020年攀枝花市地方政府债务还本付息情况表</t>
  </si>
  <si>
    <r>
      <rPr>
        <sz val="11"/>
        <color theme="1"/>
        <rFont val="宋体"/>
        <charset val="134"/>
        <scheme val="minor"/>
      </rPr>
      <t>2</t>
    </r>
    <r>
      <rPr>
        <sz val="11"/>
        <color theme="1"/>
        <rFont val="宋体"/>
        <charset val="134"/>
        <scheme val="minor"/>
      </rPr>
      <t>020年政府债务还本支出</t>
    </r>
  </si>
  <si>
    <t>2020年政府债务付息支出</t>
  </si>
  <si>
    <t>一般债务还本支出</t>
  </si>
  <si>
    <t>专项债务还本支出</t>
  </si>
  <si>
    <t>一般债务付息支出</t>
  </si>
  <si>
    <t>专项债务付息支出</t>
  </si>
  <si>
    <t>公式</t>
  </si>
  <si>
    <r>
      <rPr>
        <sz val="11"/>
        <color theme="1"/>
        <rFont val="宋体"/>
        <charset val="134"/>
        <scheme val="minor"/>
      </rPr>
      <t>A</t>
    </r>
    <r>
      <rPr>
        <sz val="11"/>
        <color theme="1"/>
        <rFont val="宋体"/>
        <charset val="134"/>
        <scheme val="minor"/>
      </rPr>
      <t>=B+C</t>
    </r>
  </si>
  <si>
    <t>B</t>
  </si>
  <si>
    <t>C</t>
  </si>
  <si>
    <t>D=E+F</t>
  </si>
  <si>
    <t>E</t>
  </si>
  <si>
    <t>F</t>
  </si>
  <si>
    <t>攀枝花市本级</t>
  </si>
  <si>
    <t>2020年攀枝花市地方政府债券发行情况表</t>
  </si>
  <si>
    <t>地 区</t>
  </si>
  <si>
    <t>新增债券发行情况</t>
  </si>
  <si>
    <t>再融资债券发行情况</t>
  </si>
  <si>
    <t>公 式</t>
  </si>
  <si>
    <t>A=B+C</t>
  </si>
  <si>
    <t>2020年攀枝花市地方政府债务限额及余额决算情况表</t>
  </si>
  <si>
    <t>地   区</t>
  </si>
  <si>
    <t>2020年债务限额</t>
  </si>
  <si>
    <t>2020年债务余额</t>
  </si>
  <si>
    <t>一般债务</t>
  </si>
  <si>
    <t>专项债务</t>
  </si>
  <si>
    <t>公  式</t>
  </si>
  <si>
    <t xml:space="preserve">  攀枝花市</t>
  </si>
  <si>
    <t xml:space="preserve">    攀枝花市本级</t>
  </si>
  <si>
    <t xml:space="preserve">    东区</t>
  </si>
  <si>
    <t xml:space="preserve">    西区</t>
  </si>
  <si>
    <t xml:space="preserve">    仁和区</t>
  </si>
  <si>
    <t xml:space="preserve">    米易县</t>
  </si>
  <si>
    <t xml:space="preserve">    盐边县</t>
  </si>
  <si>
    <t>2020年攀枝花市本级地方政府专项债务表</t>
  </si>
  <si>
    <r>
      <rPr>
        <b/>
        <sz val="11"/>
        <rFont val="宋体"/>
        <charset val="134"/>
      </rPr>
      <t>本级</t>
    </r>
  </si>
  <si>
    <t>一、专项债券收入</t>
  </si>
  <si>
    <t>二、专项债券支出</t>
  </si>
  <si>
    <t>三、还本付息</t>
  </si>
  <si>
    <t xml:space="preserve">    其中：还本决算数</t>
  </si>
  <si>
    <t xml:space="preserve">          付息决算数</t>
  </si>
  <si>
    <t>四、项目负债规模</t>
  </si>
  <si>
    <t>五、已发行专项债券期限（年）</t>
  </si>
  <si>
    <t>六、已发行专项债券利率（%）</t>
  </si>
  <si>
    <t>2020年攀枝花市市本级政府新增债券项目实施情况</t>
  </si>
  <si>
    <t>区划名称</t>
  </si>
  <si>
    <t>新增债券资金</t>
  </si>
  <si>
    <t>项目单位使用金额</t>
  </si>
  <si>
    <t>项目实施情况</t>
  </si>
  <si>
    <t>对G108线3个路况改善提升工程、连续长陡下坡路段及桥梁安防整治专项工程全长26.041Km，对沥青混凝土路面病害进行养护维修处治，重新铺筑沥青混凝土面层，修复附属结构设施，新增部分波形防撞护栏及连续长陡下坡提示标志牌，恢复路面标线，完成进度20%。对沥青混凝土路面病害进行养护维修处治，完成进度20%。</t>
  </si>
  <si>
    <t>G108线平地场镇至
平地镇平地村公路中修</t>
  </si>
  <si>
    <t>对平地场镇至平地镇平地村3.723Km原水泥混凝土路面、沥青混凝土路面病害进行养护维修处治，重新铺筑沥青混凝土面层，修复附属结构设施，新增部分波形防撞护栏，恢复路面标线，完成进度30%。</t>
  </si>
  <si>
    <t>实施了前期工程设计工作，支付了部分设计款。</t>
  </si>
  <si>
    <t>完成了桥梁斜拉索专项检查、项目工可编制及审查工作等部分前期工作，但由于尚未达到合同约定的进度，暂未支付款项。</t>
  </si>
  <si>
    <t>G227总发乡立新村
至平地镇平地村大修</t>
  </si>
  <si>
    <t>完成了总发乡三大湾桥路段的路基工程补强、排水工程修复，路面工程修复后加铺沥青混凝土路面，完善交安工程。</t>
  </si>
  <si>
    <t>完成了红格镇至清香坪路段的路基工程补强、排水工程修复，路面工程修复后加铺沥青混凝土路面，完善交安工程。</t>
  </si>
  <si>
    <t>四川省区域应急救援攀枝花基地建设项目总概算7003.92万元，2020年申请债券资金465万元支付进度款，主要包括地勘费、边坡支护、综合楼建设、人防易地建设等费用</t>
  </si>
  <si>
    <t>开展卫星通信网建设方案设计。</t>
  </si>
  <si>
    <t>该项目总投资4000万元，资金由省、市、企业三方投入，主要建设内容为修建训练设施和配奋相应装备，由四川川煤华荣能源有限责任公司攀枝救消大队负责实施，资金由该队统筹使用。2020年己完成采购装备804万元。</t>
  </si>
  <si>
    <t xml:space="preserve">（1）土建工程：曝气生物滤池、事故池、附属房间、加药间、中控室、综合楼主体工程全部完成；
（2）安装工程：场内工艺管线、工艺包设备、自控仪表及电气全部安装完成；
（3）附属工程：二区围墙、道路全部完成，一区围墙完成100%、道路完成100%；
（4）场外管网：管道、泄压井、高位水池全部完成；
（5）总排放管：管道、检查井、跌水井、明渠全部完成。      截止2020年12月31日，总排数采仪数据上传成功。  </t>
  </si>
  <si>
    <t>通过竞拍取得土地，该项目总投资为350000万元，主要包括科技产业园总部、人才公寓和园区内基础设施（阳光大道北延线），其中其中，（1）科技总部办公园区：1#楼主体结构完成约87%,砌体结构完成约40%；2#楼主体结构完成，砌体结构完成约90%；3#楼主体结构完成，砌体结构完成约75%；4#楼主体、砌体结构完成，外墙玻璃幕墙预埋件安装完成，完成玻璃幕墙总工程量约10%。（2）人才公寓基坑土石方开挖完成，工程桩施工完成约90%工程量。（3）园区内基础设施：金山隧道左洞6月12日已贯通；右洞进洞587.1m，完成93%。阳光隧道左洞进洞1271.4m，完成78.8%；右洞进洞（含出口敞开段155m）1689.4m，完成84.3%；正在开展金山隧道出口边仰坡、1#排洪涵和下穿通道施工，项目正常推进中</t>
  </si>
  <si>
    <t>支付一部分工程进度款，主要包含主体工程进度款、康养职业技能实训基地工程款，支付装修设计费，其余用于购置产教融合大楼用的设备，如云桌面控制器、外科MDT微创实验室建设用虚拟仿真教学软件、VR设备等。</t>
  </si>
  <si>
    <t>2020年开展勘察设计施工总承包招标，对接承包单位开展勘察、设计工作，同步开展项目安评、水保等前期咨询服务工作，进入建设阶段，资金主要用于勘察、设计、标准化厂房项目建设工程款。</t>
  </si>
  <si>
    <t>通过竞拍取得土地，项目总投资14.39亿元，目前已取得炳仁线停车场、干菊路停车场、干桂路立体停车场及干喜路停车场土地。（1）干菊路停车场：已完成地上4层（共5层）主体结构施工，完成主体结构的85%，今年将全部建成达到可使用状态。
（2）炳仁线停车场：主体结构已全部施工完毕，砌体结构完成约70%，
（3）干桂路和干喜路停车场项目已完成招标的EPC项目，取得学校的方案设计审定意见，已确定规模和方案，干桂路和干喜路停车场设计方案均已审定，预计8月底或9月初将开工建设，今年预计可完成施工产值约4000万元。</t>
  </si>
  <si>
    <t>攀枝花市观音岩引水工程于2015年8月8日开工，截止2020年年底完成主体工程建设，即累计完成线路建设61.335km，共安装管道91.256km。债券资金共计3亿元，仅为总投资的六分之一，实际支出2.3181亿元，主要用于施工第二标、第三标、第四标、第五标、第六标、密地支线标、第九标、设备采购及电气自动化标工程进度款支付，设计、监理等进度款支付。</t>
  </si>
  <si>
    <t>2020年攀枝花市市本级专项债券收入、支出及专项收入情况表</t>
  </si>
  <si>
    <t>本级</t>
  </si>
  <si>
    <t>2020年专项债券收入</t>
  </si>
  <si>
    <t>2020年专项债券支出</t>
  </si>
  <si>
    <t>2020年专项债券专项收入情况</t>
  </si>
</sst>
</file>

<file path=xl/styles.xml><?xml version="1.0" encoding="utf-8"?>
<styleSheet xmlns="http://schemas.openxmlformats.org/spreadsheetml/2006/main">
  <numFmts count="15">
    <numFmt numFmtId="176" formatCode="0.0"/>
    <numFmt numFmtId="177" formatCode="_ * #,##0_ ;_ * \-#,##0_ ;_ * &quot;-&quot;??_ ;_ @_ "/>
    <numFmt numFmtId="178" formatCode="#,##0_ "/>
    <numFmt numFmtId="41" formatCode="_ * #,##0_ ;_ * \-#,##0_ ;_ * &quot;-&quot;_ ;_ @_ "/>
    <numFmt numFmtId="44" formatCode="_ &quot;￥&quot;* #,##0.00_ ;_ &quot;￥&quot;* \-#,##0.00_ ;_ &quot;￥&quot;* &quot;-&quot;??_ ;_ @_ "/>
    <numFmt numFmtId="179" formatCode="0.0%"/>
    <numFmt numFmtId="180" formatCode="0.0_ "/>
    <numFmt numFmtId="181" formatCode="0_ "/>
    <numFmt numFmtId="182" formatCode="#,##0.0"/>
    <numFmt numFmtId="43" formatCode="_ * #,##0.00_ ;_ * \-#,##0.00_ ;_ * &quot;-&quot;??_ ;_ @_ "/>
    <numFmt numFmtId="183" formatCode="_ * #,##0.0_ ;_ * \-#,##0.0_ ;_ * &quot;-&quot;??_ ;_ @_ "/>
    <numFmt numFmtId="184" formatCode="0_);[Red]\(0\)"/>
    <numFmt numFmtId="185" formatCode="#,##0.000000"/>
    <numFmt numFmtId="42" formatCode="_ &quot;￥&quot;* #,##0_ ;_ &quot;￥&quot;* \-#,##0_ ;_ &quot;￥&quot;* &quot;-&quot;_ ;_ @_ "/>
    <numFmt numFmtId="186" formatCode="0.00_);[Red]\(0.00\)"/>
  </numFmts>
  <fonts count="99">
    <font>
      <sz val="11"/>
      <color theme="1"/>
      <name val="宋体"/>
      <charset val="134"/>
      <scheme val="minor"/>
    </font>
    <font>
      <sz val="11"/>
      <color indexed="8"/>
      <name val="宋体"/>
      <charset val="134"/>
      <scheme val="minor"/>
    </font>
    <font>
      <sz val="18"/>
      <name val="方正小标宋简体"/>
      <charset val="134"/>
    </font>
    <font>
      <sz val="14"/>
      <color theme="1"/>
      <name val="宋体"/>
      <charset val="134"/>
      <scheme val="minor"/>
    </font>
    <font>
      <sz val="12"/>
      <color theme="1"/>
      <name val="宋体"/>
      <charset val="134"/>
      <scheme val="minor"/>
    </font>
    <font>
      <b/>
      <sz val="14"/>
      <color theme="1"/>
      <name val="宋体"/>
      <charset val="134"/>
      <scheme val="minor"/>
    </font>
    <font>
      <sz val="14"/>
      <color indexed="8"/>
      <name val="宋体"/>
      <charset val="134"/>
      <scheme val="minor"/>
    </font>
    <font>
      <sz val="22"/>
      <name val="方正小标宋简体"/>
      <charset val="134"/>
    </font>
    <font>
      <sz val="10"/>
      <name val="宋体"/>
      <charset val="134"/>
    </font>
    <font>
      <sz val="12"/>
      <name val="黑体"/>
      <charset val="134"/>
    </font>
    <font>
      <sz val="12"/>
      <name val="宋体"/>
      <charset val="134"/>
    </font>
    <font>
      <sz val="12"/>
      <color rgb="FF000000"/>
      <name val="宋体"/>
      <charset val="134"/>
    </font>
    <font>
      <sz val="12"/>
      <color rgb="FF000000"/>
      <name val="SimHei"/>
      <charset val="134"/>
    </font>
    <font>
      <sz val="10"/>
      <name val="微软雅黑"/>
      <charset val="134"/>
    </font>
    <font>
      <b/>
      <sz val="11"/>
      <name val="宋体"/>
      <charset val="134"/>
      <scheme val="minor"/>
    </font>
    <font>
      <b/>
      <sz val="11"/>
      <name val="宋体"/>
      <charset val="134"/>
    </font>
    <font>
      <sz val="11"/>
      <color rgb="FF000000"/>
      <name val="宋体"/>
      <charset val="134"/>
    </font>
    <font>
      <sz val="11"/>
      <name val="宋体"/>
      <charset val="134"/>
      <scheme val="minor"/>
    </font>
    <font>
      <b/>
      <sz val="15"/>
      <name val="SimSun"/>
      <charset val="134"/>
    </font>
    <font>
      <sz val="9"/>
      <name val="SimSun"/>
      <charset val="134"/>
    </font>
    <font>
      <sz val="11"/>
      <color indexed="8"/>
      <name val="宋体"/>
      <charset val="1"/>
      <scheme val="minor"/>
    </font>
    <font>
      <b/>
      <sz val="11"/>
      <name val="SimSun"/>
      <charset val="134"/>
    </font>
    <font>
      <sz val="11"/>
      <name val="SimSun"/>
      <charset val="134"/>
    </font>
    <font>
      <sz val="16"/>
      <color theme="1"/>
      <name val="宋体"/>
      <charset val="134"/>
      <scheme val="minor"/>
    </font>
    <font>
      <b/>
      <sz val="11"/>
      <color theme="1"/>
      <name val="宋体"/>
      <charset val="134"/>
      <scheme val="minor"/>
    </font>
    <font>
      <sz val="8"/>
      <color theme="1"/>
      <name val="宋体"/>
      <charset val="134"/>
      <scheme val="minor"/>
    </font>
    <font>
      <sz val="11"/>
      <color theme="1"/>
      <name val="Times New Roman"/>
      <charset val="134"/>
    </font>
    <font>
      <b/>
      <sz val="16"/>
      <color theme="1"/>
      <name val="Times New Roman"/>
      <charset val="134"/>
    </font>
    <font>
      <sz val="9"/>
      <color theme="1"/>
      <name val="Times New Roman"/>
      <charset val="134"/>
    </font>
    <font>
      <b/>
      <sz val="10"/>
      <color theme="1"/>
      <name val="Times New Roman"/>
      <charset val="134"/>
    </font>
    <font>
      <b/>
      <sz val="11"/>
      <color theme="1"/>
      <name val="Times New Roman"/>
      <charset val="134"/>
    </font>
    <font>
      <sz val="10"/>
      <color theme="1"/>
      <name val="Times New Roman"/>
      <charset val="134"/>
    </font>
    <font>
      <sz val="12"/>
      <color theme="1"/>
      <name val="Times New Roman"/>
      <charset val="134"/>
    </font>
    <font>
      <b/>
      <sz val="12"/>
      <color theme="1"/>
      <name val="Times New Roman"/>
      <charset val="134"/>
    </font>
    <font>
      <b/>
      <sz val="12"/>
      <color theme="1"/>
      <name val="宋体"/>
      <charset val="134"/>
    </font>
    <font>
      <b/>
      <sz val="11"/>
      <color theme="1"/>
      <name val="宋体"/>
      <charset val="134"/>
    </font>
    <font>
      <sz val="16"/>
      <color theme="1"/>
      <name val="Times New Roman"/>
      <charset val="134"/>
    </font>
    <font>
      <sz val="11"/>
      <name val="Times New Roman"/>
      <charset val="134"/>
    </font>
    <font>
      <b/>
      <sz val="11"/>
      <name val="Times New Roman"/>
      <charset val="134"/>
    </font>
    <font>
      <b/>
      <sz val="12"/>
      <color theme="1"/>
      <name val="宋体"/>
      <charset val="134"/>
      <scheme val="minor"/>
    </font>
    <font>
      <b/>
      <sz val="12"/>
      <color theme="1"/>
      <name val="方正书宋_GBK"/>
      <charset val="134"/>
    </font>
    <font>
      <b/>
      <sz val="11"/>
      <color rgb="FFFF0000"/>
      <name val="Times New Roman"/>
      <charset val="134"/>
    </font>
    <font>
      <sz val="12"/>
      <color indexed="8"/>
      <name val="宋体"/>
      <charset val="134"/>
    </font>
    <font>
      <b/>
      <sz val="16"/>
      <name val="宋体"/>
      <charset val="134"/>
    </font>
    <font>
      <b/>
      <sz val="10"/>
      <color theme="1"/>
      <name val="宋体"/>
      <charset val="134"/>
    </font>
    <font>
      <sz val="10"/>
      <color theme="1"/>
      <name val="方正书宋_GBK"/>
      <charset val="134"/>
    </font>
    <font>
      <sz val="9"/>
      <name val="宋体"/>
      <charset val="134"/>
    </font>
    <font>
      <b/>
      <sz val="18"/>
      <color theme="1"/>
      <name val="Times New Roman"/>
      <charset val="134"/>
    </font>
    <font>
      <sz val="18"/>
      <color indexed="8"/>
      <name val="方正小标宋简体"/>
      <charset val="134"/>
    </font>
    <font>
      <sz val="16"/>
      <color indexed="8"/>
      <name val="方正小标宋简体"/>
      <charset val="134"/>
    </font>
    <font>
      <sz val="11"/>
      <name val="宋体"/>
      <charset val="134"/>
    </font>
    <font>
      <sz val="12"/>
      <name val="Times New Roman"/>
      <charset val="134"/>
    </font>
    <font>
      <b/>
      <sz val="12"/>
      <name val="Times New Roman"/>
      <charset val="134"/>
    </font>
    <font>
      <sz val="11"/>
      <name val="方正书宋_GBK"/>
      <charset val="134"/>
    </font>
    <font>
      <b/>
      <sz val="11"/>
      <color theme="1"/>
      <name val="方正书宋_GBK"/>
      <charset val="134"/>
    </font>
    <font>
      <b/>
      <sz val="16"/>
      <name val="Times New Roman"/>
      <charset val="134"/>
    </font>
    <font>
      <b/>
      <sz val="10"/>
      <name val="Times New Roman"/>
      <charset val="134"/>
    </font>
    <font>
      <sz val="10"/>
      <name val="Times New Roman"/>
      <charset val="134"/>
    </font>
    <font>
      <b/>
      <sz val="12"/>
      <name val="宋体"/>
      <charset val="134"/>
    </font>
    <font>
      <b/>
      <sz val="12"/>
      <name val="方正书宋_GBK"/>
      <charset val="134"/>
    </font>
    <font>
      <b/>
      <sz val="10"/>
      <name val="宋体"/>
      <charset val="134"/>
    </font>
    <font>
      <sz val="16"/>
      <color rgb="FF000000"/>
      <name val="宋体"/>
      <charset val="134"/>
    </font>
    <font>
      <sz val="11"/>
      <color rgb="FF000000"/>
      <name val="Times New Roman"/>
      <charset val="134"/>
    </font>
    <font>
      <sz val="11"/>
      <color rgb="FFFF0000"/>
      <name val="宋体"/>
      <charset val="134"/>
      <scheme val="minor"/>
    </font>
    <font>
      <sz val="20"/>
      <color rgb="FF000000"/>
      <name val="宋体"/>
      <charset val="134"/>
      <scheme val="minor"/>
    </font>
    <font>
      <sz val="14"/>
      <color rgb="FF000000"/>
      <name val="宋体"/>
      <charset val="134"/>
      <scheme val="minor"/>
    </font>
    <font>
      <sz val="14"/>
      <color rgb="FF333333"/>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indexed="8"/>
      <name val="宋体"/>
      <charset val="134"/>
    </font>
    <font>
      <b/>
      <sz val="11"/>
      <color rgb="FFFFFFFF"/>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
      <sz val="11"/>
      <color rgb="FF006100"/>
      <name val="宋体"/>
      <charset val="0"/>
      <scheme val="minor"/>
    </font>
    <font>
      <b/>
      <sz val="16"/>
      <color theme="1"/>
      <name val="宋体"/>
      <charset val="134"/>
    </font>
    <font>
      <sz val="10"/>
      <color theme="1"/>
      <name val="宋体"/>
      <charset val="134"/>
    </font>
    <font>
      <sz val="12"/>
      <color theme="1"/>
      <name val="宋体"/>
      <charset val="134"/>
    </font>
    <font>
      <sz val="11"/>
      <color theme="1"/>
      <name val="宋体"/>
      <charset val="134"/>
    </font>
    <font>
      <b/>
      <sz val="18"/>
      <color theme="1"/>
      <name val="方正书宋_GBK"/>
      <charset val="134"/>
    </font>
    <font>
      <b/>
      <sz val="16"/>
      <color theme="1"/>
      <name val="方正书宋_GBK"/>
      <charset val="134"/>
    </font>
    <font>
      <sz val="12"/>
      <name val="方正书宋_GBK"/>
      <charset val="134"/>
    </font>
    <font>
      <sz val="12"/>
      <name val="Nimbus Roman No9 L"/>
      <charset val="134"/>
    </font>
    <font>
      <sz val="16"/>
      <color rgb="FF000000"/>
      <name val="Times New Roman"/>
      <charset val="134"/>
    </font>
    <font>
      <sz val="10"/>
      <color rgb="FF000000"/>
      <name val="宋体"/>
      <charset val="134"/>
    </font>
    <font>
      <b/>
      <sz val="16"/>
      <name val="方正书宋_GBK"/>
      <charset val="134"/>
    </font>
    <font>
      <sz val="10"/>
      <name val="方正书宋_GBK"/>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6"/>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5"/>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s>
  <borders count="56">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auto="true"/>
      </left>
      <right style="medium">
        <color rgb="FF000000"/>
      </right>
      <top style="medium">
        <color auto="true"/>
      </top>
      <bottom style="medium">
        <color rgb="FF000000"/>
      </bottom>
      <diagonal/>
    </border>
    <border>
      <left/>
      <right style="medium">
        <color rgb="FF000000"/>
      </right>
      <top style="medium">
        <color auto="true"/>
      </top>
      <bottom/>
      <diagonal/>
    </border>
    <border>
      <left style="medium">
        <color auto="true"/>
      </left>
      <right style="medium">
        <color rgb="FF000000"/>
      </right>
      <top style="medium">
        <color rgb="FF000000"/>
      </top>
      <bottom/>
      <diagonal/>
    </border>
    <border>
      <left/>
      <right style="thin">
        <color rgb="FF000000"/>
      </right>
      <top/>
      <bottom/>
      <diagonal/>
    </border>
    <border>
      <left style="thin">
        <color rgb="FF000000"/>
      </left>
      <right style="medium">
        <color rgb="FF000000"/>
      </right>
      <top style="thin">
        <color rgb="FF000000"/>
      </top>
      <bottom/>
      <diagonal/>
    </border>
    <border>
      <left/>
      <right/>
      <top style="medium">
        <color auto="true"/>
      </top>
      <bottom/>
      <diagonal/>
    </border>
    <border>
      <left/>
      <right style="medium">
        <color auto="true"/>
      </right>
      <top style="medium">
        <color auto="true"/>
      </top>
      <bottom/>
      <diagonal/>
    </border>
    <border>
      <left style="thin">
        <color rgb="FF000000"/>
      </left>
      <right style="medium">
        <color auto="true"/>
      </right>
      <top style="thin">
        <color rgb="FF000000"/>
      </top>
      <bottom/>
      <diagonal/>
    </border>
    <border>
      <left/>
      <right/>
      <top style="thin">
        <color auto="true"/>
      </top>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style="medium">
        <color auto="true"/>
      </left>
      <right style="medium">
        <color auto="true"/>
      </right>
      <top style="medium">
        <color auto="true"/>
      </top>
      <bottom style="thin">
        <color auto="true"/>
      </bottom>
      <diagonal/>
    </border>
    <border>
      <left style="medium">
        <color auto="true"/>
      </left>
      <right/>
      <top style="medium">
        <color auto="true"/>
      </top>
      <bottom/>
      <diagonal/>
    </border>
    <border>
      <left/>
      <right/>
      <top style="medium">
        <color auto="true"/>
      </top>
      <bottom style="thin">
        <color auto="true"/>
      </bottom>
      <diagonal/>
    </border>
    <border>
      <left/>
      <right style="medium">
        <color auto="true"/>
      </right>
      <top style="medium">
        <color auto="true"/>
      </top>
      <bottom style="thin">
        <color auto="true"/>
      </bottom>
      <diagonal/>
    </border>
    <border>
      <left style="medium">
        <color auto="true"/>
      </left>
      <right style="medium">
        <color auto="true"/>
      </right>
      <top style="thin">
        <color auto="true"/>
      </top>
      <bottom style="medium">
        <color auto="true"/>
      </bottom>
      <diagonal/>
    </border>
    <border>
      <left style="medium">
        <color auto="true"/>
      </left>
      <right/>
      <top/>
      <bottom style="medium">
        <color auto="true"/>
      </bottom>
      <diagonal/>
    </border>
    <border>
      <left style="thin">
        <color auto="true"/>
      </left>
      <right style="thin">
        <color auto="true"/>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style="medium">
        <color auto="true"/>
      </left>
      <right style="medium">
        <color auto="true"/>
      </right>
      <top style="medium">
        <color auto="true"/>
      </top>
      <bottom style="medium">
        <color auto="true"/>
      </bottom>
      <diagonal/>
    </border>
    <border>
      <left style="medium">
        <color auto="true"/>
      </left>
      <right style="thin">
        <color auto="true"/>
      </right>
      <top style="medium">
        <color auto="true"/>
      </top>
      <bottom/>
      <diagonal/>
    </border>
    <border>
      <left style="thin">
        <color auto="true"/>
      </left>
      <right style="thin">
        <color auto="true"/>
      </right>
      <top style="medium">
        <color auto="true"/>
      </top>
      <bottom/>
      <diagonal/>
    </border>
    <border>
      <left style="thin">
        <color auto="true"/>
      </left>
      <right style="medium">
        <color auto="true"/>
      </right>
      <top style="medium">
        <color auto="true"/>
      </top>
      <bottom/>
      <diagonal/>
    </border>
    <border>
      <left style="medium">
        <color auto="true"/>
      </left>
      <right/>
      <top style="medium">
        <color auto="true"/>
      </top>
      <bottom style="thin">
        <color auto="true"/>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thin">
        <color auto="true"/>
      </left>
      <right style="medium">
        <color auto="true"/>
      </right>
      <top style="medium">
        <color auto="true"/>
      </top>
      <bottom style="thin">
        <color auto="true"/>
      </bottom>
      <diagonal/>
    </border>
    <border>
      <left style="medium">
        <color auto="true"/>
      </left>
      <right/>
      <top style="thin">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medium">
        <color auto="true"/>
      </right>
      <top style="thin">
        <color auto="true"/>
      </top>
      <bottom style="thin">
        <color auto="true"/>
      </bottom>
      <diagonal/>
    </border>
    <border>
      <left style="medium">
        <color auto="true"/>
      </left>
      <right/>
      <top style="thin">
        <color auto="true"/>
      </top>
      <bottom style="medium">
        <color auto="true"/>
      </bottom>
      <diagonal/>
    </border>
    <border>
      <left style="medium">
        <color auto="true"/>
      </left>
      <right style="thin">
        <color auto="true"/>
      </right>
      <top style="thin">
        <color auto="true"/>
      </top>
      <bottom style="medium">
        <color auto="true"/>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thin">
        <color auto="true"/>
      </left>
      <right style="thin">
        <color auto="true"/>
      </right>
      <top/>
      <bottom style="thin">
        <color auto="true"/>
      </bottom>
      <diagonal/>
    </border>
    <border>
      <left style="thin">
        <color auto="true"/>
      </left>
      <right style="medium">
        <color auto="true"/>
      </right>
      <top style="medium">
        <color auto="true"/>
      </top>
      <bottom style="medium">
        <color auto="true"/>
      </bottom>
      <diagonal/>
    </border>
    <border>
      <left/>
      <right/>
      <top/>
      <bottom style="thin">
        <color auto="true"/>
      </bottom>
      <diagonal/>
    </border>
    <border>
      <left style="thin">
        <color rgb="FF000000"/>
      </left>
      <right style="thin">
        <color rgb="FF000000"/>
      </right>
      <top style="medium">
        <color auto="true"/>
      </top>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style="medium">
        <color auto="true"/>
      </right>
      <top style="thin">
        <color auto="true"/>
      </top>
      <bottom/>
      <diagonal/>
    </border>
    <border>
      <left style="thin">
        <color auto="true"/>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61">
    <xf numFmtId="0" fontId="0" fillId="0" borderId="0"/>
    <xf numFmtId="0" fontId="0" fillId="0" borderId="0">
      <alignment vertical="center"/>
    </xf>
    <xf numFmtId="0" fontId="10" fillId="0" borderId="0"/>
    <xf numFmtId="0" fontId="46" fillId="0" borderId="0">
      <alignment vertical="center"/>
    </xf>
    <xf numFmtId="0" fontId="10" fillId="0" borderId="0">
      <alignment vertical="center"/>
    </xf>
    <xf numFmtId="0" fontId="10" fillId="0" borderId="0">
      <alignment vertical="center"/>
    </xf>
    <xf numFmtId="0" fontId="0" fillId="0" borderId="0">
      <alignment vertical="center"/>
    </xf>
    <xf numFmtId="0" fontId="46" fillId="0" borderId="0">
      <alignment vertical="center"/>
    </xf>
    <xf numFmtId="0" fontId="0" fillId="0" borderId="0">
      <alignment vertical="center"/>
    </xf>
    <xf numFmtId="0" fontId="69" fillId="26" borderId="0" applyNumberFormat="false" applyBorder="false" applyAlignment="false" applyProtection="false">
      <alignment vertical="center"/>
    </xf>
    <xf numFmtId="0" fontId="67" fillId="31" borderId="0" applyNumberFormat="false" applyBorder="false" applyAlignment="false" applyProtection="false">
      <alignment vertical="center"/>
    </xf>
    <xf numFmtId="0" fontId="73" fillId="18" borderId="52" applyNumberFormat="false" applyAlignment="false" applyProtection="false">
      <alignment vertical="center"/>
    </xf>
    <xf numFmtId="0" fontId="72" fillId="13" borderId="50" applyNumberFormat="false" applyAlignment="false" applyProtection="false">
      <alignment vertical="center"/>
    </xf>
    <xf numFmtId="0" fontId="74" fillId="19" borderId="0" applyNumberFormat="false" applyBorder="false" applyAlignment="false" applyProtection="false">
      <alignment vertical="center"/>
    </xf>
    <xf numFmtId="43" fontId="71" fillId="0" borderId="0" applyFont="false" applyFill="false" applyBorder="false" applyAlignment="false" applyProtection="false">
      <alignment vertical="center"/>
    </xf>
    <xf numFmtId="0" fontId="76" fillId="0" borderId="49" applyNumberFormat="false" applyFill="false" applyAlignment="false" applyProtection="false">
      <alignment vertical="center"/>
    </xf>
    <xf numFmtId="0" fontId="85" fillId="0" borderId="0" applyNumberFormat="false" applyFill="false" applyBorder="false" applyAlignment="false" applyProtection="false">
      <alignment vertical="center"/>
    </xf>
    <xf numFmtId="0" fontId="70" fillId="0" borderId="49" applyNumberFormat="false" applyFill="false" applyAlignment="false" applyProtection="false">
      <alignment vertical="center"/>
    </xf>
    <xf numFmtId="0" fontId="67"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7" fillId="12" borderId="0" applyNumberFormat="false" applyBorder="false" applyAlignment="false" applyProtection="false">
      <alignment vertical="center"/>
    </xf>
    <xf numFmtId="0" fontId="79" fillId="0" borderId="0" applyNumberFormat="false" applyFill="false" applyBorder="false" applyAlignment="false" applyProtection="false">
      <alignment vertical="center"/>
    </xf>
    <xf numFmtId="0" fontId="69" fillId="22" borderId="0" applyNumberFormat="false" applyBorder="false" applyAlignment="false" applyProtection="false">
      <alignment vertical="center"/>
    </xf>
    <xf numFmtId="0" fontId="75" fillId="0" borderId="53" applyNumberFormat="false" applyFill="false" applyAlignment="false" applyProtection="false">
      <alignment vertical="center"/>
    </xf>
    <xf numFmtId="0" fontId="78" fillId="0" borderId="54" applyNumberFormat="false" applyFill="false" applyAlignment="false" applyProtection="false">
      <alignment vertical="center"/>
    </xf>
    <xf numFmtId="0" fontId="67" fillId="23" borderId="0" applyNumberFormat="false" applyBorder="false" applyAlignment="false" applyProtection="false">
      <alignment vertical="center"/>
    </xf>
    <xf numFmtId="0" fontId="10" fillId="0" borderId="0">
      <alignment vertical="center"/>
    </xf>
    <xf numFmtId="0" fontId="67" fillId="11" borderId="0" applyNumberFormat="false" applyBorder="false" applyAlignment="false" applyProtection="false">
      <alignment vertical="center"/>
    </xf>
    <xf numFmtId="0" fontId="69"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7" fillId="0" borderId="0" applyNumberFormat="false" applyFill="false" applyBorder="false" applyAlignment="false" applyProtection="false">
      <alignment vertical="center"/>
    </xf>
    <xf numFmtId="0" fontId="80" fillId="0" borderId="0" applyNumberFormat="false" applyFill="false" applyBorder="false" applyAlignment="false" applyProtection="false">
      <alignment vertical="center"/>
    </xf>
    <xf numFmtId="0" fontId="67" fillId="29" borderId="0" applyNumberFormat="false" applyBorder="false" applyAlignment="false" applyProtection="false">
      <alignment vertical="center"/>
    </xf>
    <xf numFmtId="0" fontId="20" fillId="0" borderId="0">
      <alignment vertical="center"/>
    </xf>
    <xf numFmtId="0" fontId="82" fillId="0" borderId="55" applyNumberFormat="false" applyFill="false" applyAlignment="false" applyProtection="false">
      <alignment vertical="center"/>
    </xf>
    <xf numFmtId="0" fontId="75" fillId="0" borderId="0" applyNumberFormat="false" applyFill="false" applyBorder="false" applyAlignment="false" applyProtection="false">
      <alignment vertical="center"/>
    </xf>
    <xf numFmtId="0" fontId="67"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4" fillId="0" borderId="0" applyNumberFormat="false" applyFill="false" applyBorder="false" applyAlignment="false" applyProtection="false">
      <alignment vertical="center"/>
    </xf>
    <xf numFmtId="0" fontId="10" fillId="0" borderId="0">
      <alignment vertical="center"/>
    </xf>
    <xf numFmtId="0" fontId="67" fillId="30" borderId="0" applyNumberFormat="false" applyBorder="false" applyAlignment="false" applyProtection="false">
      <alignment vertical="center"/>
    </xf>
    <xf numFmtId="0" fontId="0" fillId="14" borderId="51" applyNumberFormat="false" applyFont="false" applyAlignment="false" applyProtection="false">
      <alignment vertical="center"/>
    </xf>
    <xf numFmtId="0" fontId="69" fillId="32" borderId="0" applyNumberFormat="false" applyBorder="false" applyAlignment="false" applyProtection="false">
      <alignment vertical="center"/>
    </xf>
    <xf numFmtId="0" fontId="86" fillId="33" borderId="0" applyNumberFormat="false" applyBorder="false" applyAlignment="false" applyProtection="false">
      <alignment vertical="center"/>
    </xf>
    <xf numFmtId="0" fontId="67" fillId="17" borderId="0" applyNumberFormat="false" applyBorder="false" applyAlignment="false" applyProtection="false">
      <alignment vertical="center"/>
    </xf>
    <xf numFmtId="0" fontId="81" fillId="27" borderId="0" applyNumberFormat="false" applyBorder="false" applyAlignment="false" applyProtection="false">
      <alignment vertical="center"/>
    </xf>
    <xf numFmtId="0" fontId="83" fillId="18" borderId="48" applyNumberFormat="false" applyAlignment="false" applyProtection="false">
      <alignment vertical="center"/>
    </xf>
    <xf numFmtId="0" fontId="69" fillId="16" borderId="0" applyNumberFormat="false" applyBorder="false" applyAlignment="false" applyProtection="false">
      <alignment vertical="center"/>
    </xf>
    <xf numFmtId="0" fontId="69" fillId="7" borderId="0" applyNumberFormat="false" applyBorder="false" applyAlignment="false" applyProtection="false">
      <alignment vertical="center"/>
    </xf>
    <xf numFmtId="0" fontId="69" fillId="20" borderId="0" applyNumberFormat="false" applyBorder="false" applyAlignment="false" applyProtection="false">
      <alignment vertical="center"/>
    </xf>
    <xf numFmtId="0" fontId="69" fillId="15" borderId="0" applyNumberFormat="false" applyBorder="false" applyAlignment="false" applyProtection="false">
      <alignment vertical="center"/>
    </xf>
    <xf numFmtId="0" fontId="69"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9"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9" fillId="9" borderId="0" applyNumberFormat="false" applyBorder="false" applyAlignment="false" applyProtection="false">
      <alignment vertical="center"/>
    </xf>
    <xf numFmtId="0" fontId="67" fillId="25" borderId="0" applyNumberFormat="false" applyBorder="false" applyAlignment="false" applyProtection="false">
      <alignment vertical="center"/>
    </xf>
    <xf numFmtId="0" fontId="68" fillId="4" borderId="48" applyNumberFormat="false" applyAlignment="false" applyProtection="false">
      <alignment vertical="center"/>
    </xf>
    <xf numFmtId="0" fontId="67" fillId="21" borderId="0" applyNumberFormat="false" applyBorder="false" applyAlignment="false" applyProtection="false">
      <alignment vertical="center"/>
    </xf>
    <xf numFmtId="0" fontId="69" fillId="8" borderId="0" applyNumberFormat="false" applyBorder="false" applyAlignment="false" applyProtection="false">
      <alignment vertical="center"/>
    </xf>
    <xf numFmtId="0" fontId="67" fillId="3" borderId="0" applyNumberFormat="false" applyBorder="false" applyAlignment="false" applyProtection="false">
      <alignment vertical="center"/>
    </xf>
  </cellStyleXfs>
  <cellXfs count="386">
    <xf numFmtId="0" fontId="0" fillId="0" borderId="0" xfId="0"/>
    <xf numFmtId="0" fontId="1" fillId="0" borderId="0" xfId="0" applyFont="true" applyFill="true" applyAlignment="true">
      <alignment vertical="center"/>
    </xf>
    <xf numFmtId="0" fontId="2" fillId="0" borderId="0" xfId="0" applyNumberFormat="true" applyFont="true" applyFill="true" applyAlignment="true">
      <alignment horizontal="center" vertical="center" wrapText="true"/>
    </xf>
    <xf numFmtId="0" fontId="1" fillId="0" borderId="0" xfId="0" applyNumberFormat="true" applyFont="true" applyFill="true" applyAlignment="true"/>
    <xf numFmtId="0" fontId="3" fillId="0" borderId="0" xfId="0" applyFont="true" applyFill="true" applyAlignment="true">
      <alignment horizontal="center" vertical="center"/>
    </xf>
    <xf numFmtId="0" fontId="4" fillId="0" borderId="0" xfId="0" applyFont="true" applyFill="true" applyAlignment="true">
      <alignment horizontal="right"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left" vertical="center"/>
    </xf>
    <xf numFmtId="0" fontId="6" fillId="0" borderId="1" xfId="0" applyFont="true" applyFill="true" applyBorder="true" applyAlignment="true">
      <alignment horizontal="right" vertical="center"/>
    </xf>
    <xf numFmtId="0" fontId="7" fillId="0" borderId="0" xfId="0" applyNumberFormat="true" applyFont="true" applyFill="true" applyAlignment="true">
      <alignment horizontal="center" vertical="center" wrapText="true"/>
    </xf>
    <xf numFmtId="181" fontId="7" fillId="0" borderId="0" xfId="0" applyNumberFormat="true" applyFont="true" applyFill="true" applyAlignment="true">
      <alignment horizontal="center" vertical="center" wrapText="true"/>
    </xf>
    <xf numFmtId="0" fontId="8" fillId="0" borderId="0" xfId="0" applyNumberFormat="true" applyFont="true" applyFill="true" applyAlignment="true">
      <alignment horizontal="right" wrapText="true"/>
    </xf>
    <xf numFmtId="0" fontId="9" fillId="0" borderId="2" xfId="0" applyNumberFormat="true" applyFont="true" applyFill="true" applyBorder="true" applyAlignment="true">
      <alignment horizontal="center" vertical="center" wrapText="true"/>
    </xf>
    <xf numFmtId="181" fontId="9" fillId="0" borderId="2" xfId="0" applyNumberFormat="true" applyFont="true" applyFill="true" applyBorder="true" applyAlignment="true">
      <alignment horizontal="center" vertical="center" wrapText="true"/>
    </xf>
    <xf numFmtId="0" fontId="9" fillId="0" borderId="3" xfId="0" applyNumberFormat="true" applyFont="true" applyFill="true" applyBorder="true" applyAlignment="true">
      <alignment horizontal="center" vertical="center" wrapText="true"/>
    </xf>
    <xf numFmtId="181" fontId="9" fillId="0" borderId="3" xfId="0" applyNumberFormat="true" applyFont="true" applyFill="true" applyBorder="true" applyAlignment="true">
      <alignment horizontal="center" vertical="center" wrapText="true"/>
    </xf>
    <xf numFmtId="0" fontId="10" fillId="0" borderId="4" xfId="0" applyNumberFormat="true" applyFont="true" applyFill="true" applyBorder="true" applyAlignment="true">
      <alignment horizontal="center" vertical="center"/>
    </xf>
    <xf numFmtId="0" fontId="10" fillId="0" borderId="4" xfId="0" applyNumberFormat="true" applyFont="true" applyFill="true" applyBorder="true" applyAlignment="true">
      <alignment horizontal="center" vertical="center" wrapText="true"/>
    </xf>
    <xf numFmtId="0" fontId="11" fillId="0" borderId="4" xfId="0" applyNumberFormat="true" applyFont="true" applyFill="true" applyBorder="true" applyAlignment="true">
      <alignment horizontal="center" vertical="center" wrapText="true"/>
    </xf>
    <xf numFmtId="0" fontId="10" fillId="0" borderId="0" xfId="0" applyNumberFormat="true" applyFont="true" applyFill="true" applyAlignment="true">
      <alignment horizontal="center" vertical="center" wrapText="true"/>
    </xf>
    <xf numFmtId="181" fontId="12" fillId="0" borderId="2" xfId="0" applyNumberFormat="true" applyFont="true" applyFill="true" applyBorder="true" applyAlignment="true">
      <alignment horizontal="center" vertical="center" wrapText="true"/>
    </xf>
    <xf numFmtId="181" fontId="12" fillId="0" borderId="3" xfId="0" applyNumberFormat="true" applyFont="true" applyFill="true" applyBorder="true" applyAlignment="true">
      <alignment horizontal="center" vertical="center" wrapText="true"/>
    </xf>
    <xf numFmtId="0" fontId="11" fillId="0" borderId="4" xfId="0" applyNumberFormat="true" applyFont="true" applyFill="true" applyBorder="true" applyAlignment="true">
      <alignment vertical="center" wrapText="true"/>
    </xf>
    <xf numFmtId="0" fontId="13" fillId="0" borderId="0" xfId="0" applyNumberFormat="true" applyFont="true" applyFill="true" applyAlignment="true">
      <alignment vertical="center"/>
    </xf>
    <xf numFmtId="0" fontId="11" fillId="0" borderId="4" xfId="0" applyNumberFormat="true" applyFont="true" applyFill="true" applyBorder="true" applyAlignment="true">
      <alignment vertical="center"/>
    </xf>
    <xf numFmtId="181" fontId="11" fillId="0" borderId="4" xfId="0" applyNumberFormat="true" applyFont="true" applyFill="true" applyBorder="true" applyAlignment="true">
      <alignment vertical="center" wrapText="true"/>
    </xf>
    <xf numFmtId="0" fontId="10" fillId="0" borderId="0" xfId="0" applyNumberFormat="true" applyFont="true" applyFill="true" applyAlignment="true">
      <alignment vertical="center"/>
    </xf>
    <xf numFmtId="0" fontId="0" fillId="0" borderId="0" xfId="0" applyAlignment="true">
      <alignment horizontal="center" vertical="center"/>
    </xf>
    <xf numFmtId="0" fontId="0" fillId="0" borderId="0" xfId="0" applyAlignment="true">
      <alignment vertical="center"/>
    </xf>
    <xf numFmtId="0" fontId="5" fillId="0" borderId="0" xfId="0" applyFont="true" applyAlignment="true">
      <alignment horizontal="center" vertical="center"/>
    </xf>
    <xf numFmtId="0" fontId="0" fillId="0" borderId="0" xfId="0" applyFont="true" applyAlignment="true">
      <alignment horizontal="right"/>
    </xf>
    <xf numFmtId="0" fontId="14" fillId="0" borderId="4" xfId="0" applyFont="true" applyFill="true" applyBorder="true" applyAlignment="true">
      <alignment horizontal="center" vertical="center" wrapText="true"/>
    </xf>
    <xf numFmtId="0" fontId="15" fillId="0" borderId="4" xfId="0" applyFont="true" applyFill="true" applyBorder="true" applyAlignment="true">
      <alignment horizontal="center" vertical="center" wrapText="true"/>
    </xf>
    <xf numFmtId="0" fontId="14" fillId="0" borderId="4" xfId="0" applyFont="true" applyFill="true" applyBorder="true" applyAlignment="true">
      <alignment vertical="center" wrapText="true"/>
    </xf>
    <xf numFmtId="2" fontId="16" fillId="0" borderId="4" xfId="0" applyNumberFormat="true" applyFont="true" applyFill="true" applyBorder="true" applyAlignment="true">
      <alignment vertical="center" shrinkToFit="true"/>
    </xf>
    <xf numFmtId="0" fontId="17" fillId="0" borderId="4" xfId="0" applyFont="true" applyFill="true" applyBorder="true" applyAlignment="true">
      <alignment vertical="center" wrapText="true"/>
    </xf>
    <xf numFmtId="0" fontId="18" fillId="0" borderId="0" xfId="33" applyFont="true" applyBorder="true" applyAlignment="true">
      <alignment horizontal="center" vertical="center" wrapText="true"/>
    </xf>
    <xf numFmtId="0" fontId="19" fillId="0" borderId="0" xfId="33" applyFont="true" applyBorder="true" applyAlignment="true">
      <alignment vertical="center" wrapText="true"/>
    </xf>
    <xf numFmtId="0" fontId="20" fillId="0" borderId="0" xfId="33">
      <alignment vertical="center"/>
    </xf>
    <xf numFmtId="0" fontId="21" fillId="0" borderId="5" xfId="33" applyFont="true" applyBorder="true" applyAlignment="true">
      <alignment horizontal="center" vertical="center" wrapText="true"/>
    </xf>
    <xf numFmtId="0" fontId="21" fillId="0" borderId="6" xfId="33" applyFont="true" applyBorder="true" applyAlignment="true">
      <alignment horizontal="center" vertical="center" wrapText="true"/>
    </xf>
    <xf numFmtId="0" fontId="21" fillId="0" borderId="7" xfId="33" applyFont="true" applyBorder="true" applyAlignment="true">
      <alignment horizontal="center" vertical="center" wrapText="true"/>
    </xf>
    <xf numFmtId="0" fontId="21" fillId="0" borderId="8" xfId="33" applyFont="true" applyBorder="true" applyAlignment="true">
      <alignment vertical="center" wrapText="true"/>
    </xf>
    <xf numFmtId="0" fontId="21" fillId="0" borderId="2" xfId="33" applyFont="true" applyBorder="true" applyAlignment="true">
      <alignment horizontal="center" vertical="center" wrapText="true"/>
    </xf>
    <xf numFmtId="0" fontId="21" fillId="0" borderId="9" xfId="33" applyFont="true" applyBorder="true" applyAlignment="true">
      <alignment horizontal="center" vertical="center" wrapText="true"/>
    </xf>
    <xf numFmtId="0" fontId="21" fillId="0" borderId="1" xfId="33" applyFont="true" applyBorder="true" applyAlignment="true">
      <alignment horizontal="center" vertical="center" wrapText="true"/>
    </xf>
    <xf numFmtId="0" fontId="22" fillId="0" borderId="1" xfId="33" applyFont="true" applyBorder="true" applyAlignment="true">
      <alignment vertical="center" wrapText="true"/>
    </xf>
    <xf numFmtId="4" fontId="22" fillId="0" borderId="1" xfId="33" applyNumberFormat="true" applyFont="true" applyBorder="true" applyAlignment="true">
      <alignment vertical="center" wrapText="true"/>
    </xf>
    <xf numFmtId="0" fontId="19" fillId="0" borderId="0" xfId="33" applyFont="true" applyBorder="true" applyAlignment="true">
      <alignment horizontal="right" vertical="center" wrapText="true"/>
    </xf>
    <xf numFmtId="0" fontId="21" fillId="0" borderId="10" xfId="33" applyFont="true" applyBorder="true" applyAlignment="true">
      <alignment horizontal="center" vertical="center" wrapText="true"/>
    </xf>
    <xf numFmtId="0" fontId="21" fillId="0" borderId="11" xfId="33" applyFont="true" applyBorder="true" applyAlignment="true">
      <alignment horizontal="center" vertical="center" wrapText="true"/>
    </xf>
    <xf numFmtId="0" fontId="21" fillId="0" borderId="0" xfId="33" applyFont="true" applyBorder="true" applyAlignment="true">
      <alignment vertical="center" wrapText="true"/>
    </xf>
    <xf numFmtId="0" fontId="21" fillId="0" borderId="12" xfId="33" applyFont="true" applyBorder="true" applyAlignment="true">
      <alignment horizontal="center" vertical="center" wrapText="true"/>
    </xf>
    <xf numFmtId="0" fontId="0" fillId="0" borderId="0" xfId="0" applyFont="true"/>
    <xf numFmtId="0" fontId="23" fillId="0" borderId="0" xfId="0" applyFont="true" applyAlignment="true">
      <alignment horizontal="center"/>
    </xf>
    <xf numFmtId="0" fontId="3" fillId="0" borderId="0" xfId="0" applyFont="true" applyAlignment="true">
      <alignment horizontal="center"/>
    </xf>
    <xf numFmtId="0" fontId="24" fillId="0" borderId="1" xfId="0" applyFont="true" applyBorder="true" applyAlignment="true">
      <alignment horizontal="center" vertical="center"/>
    </xf>
    <xf numFmtId="0" fontId="24" fillId="0" borderId="13" xfId="0" applyFont="true" applyBorder="true" applyAlignment="true">
      <alignment horizontal="center" vertical="center"/>
    </xf>
    <xf numFmtId="0" fontId="24" fillId="0" borderId="14" xfId="0" applyFont="true" applyBorder="true" applyAlignment="true">
      <alignment horizontal="center" vertical="center"/>
    </xf>
    <xf numFmtId="0" fontId="24" fillId="0" borderId="15" xfId="0" applyFont="true" applyBorder="true" applyAlignment="true">
      <alignment horizontal="center" vertical="center"/>
    </xf>
    <xf numFmtId="0" fontId="24" fillId="0" borderId="0" xfId="0" applyFont="true" applyBorder="true" applyAlignment="true">
      <alignment horizontal="center" vertical="center"/>
    </xf>
    <xf numFmtId="0" fontId="0" fillId="0" borderId="1" xfId="0" applyFont="true" applyBorder="true" applyAlignment="true">
      <alignment horizontal="center" vertical="center"/>
    </xf>
    <xf numFmtId="186" fontId="0" fillId="0" borderId="1" xfId="0" applyNumberFormat="true" applyFont="true" applyBorder="true" applyAlignment="true">
      <alignment horizontal="center" vertical="center"/>
    </xf>
    <xf numFmtId="0" fontId="0" fillId="0" borderId="0" xfId="0" applyFont="true" applyAlignment="true">
      <alignment horizontal="center" vertical="center"/>
    </xf>
    <xf numFmtId="0" fontId="24" fillId="0" borderId="16" xfId="0" applyFont="true" applyBorder="true" applyAlignment="true">
      <alignment horizontal="center" vertical="center"/>
    </xf>
    <xf numFmtId="0" fontId="0" fillId="0" borderId="0" xfId="0" applyAlignment="true">
      <alignment horizontal="center" vertical="center" wrapText="true"/>
    </xf>
    <xf numFmtId="0" fontId="0" fillId="0" borderId="0" xfId="0" applyAlignment="true">
      <alignment horizontal="center"/>
    </xf>
    <xf numFmtId="0" fontId="5" fillId="0" borderId="0" xfId="0" applyFont="true" applyBorder="true" applyAlignment="true">
      <alignment horizontal="center" vertical="center"/>
    </xf>
    <xf numFmtId="0" fontId="0" fillId="0" borderId="0" xfId="0" applyFont="true" applyBorder="true" applyAlignment="true">
      <alignment horizontal="center" vertical="center"/>
    </xf>
    <xf numFmtId="0" fontId="0" fillId="0" borderId="17" xfId="0" applyFont="true" applyBorder="true" applyAlignment="true">
      <alignment horizontal="center" vertical="center"/>
    </xf>
    <xf numFmtId="0" fontId="0" fillId="0" borderId="18" xfId="0" applyFont="true" applyBorder="true" applyAlignment="true">
      <alignment horizontal="center" vertical="center"/>
    </xf>
    <xf numFmtId="0" fontId="0" fillId="0" borderId="19" xfId="0" applyFont="true" applyBorder="true" applyAlignment="true">
      <alignment horizontal="center" vertical="center"/>
    </xf>
    <xf numFmtId="0" fontId="0" fillId="0" borderId="20" xfId="0" applyFont="true" applyBorder="true" applyAlignment="true">
      <alignment horizontal="center" vertical="center"/>
    </xf>
    <xf numFmtId="0" fontId="0" fillId="0" borderId="21" xfId="0" applyFont="true" applyBorder="true" applyAlignment="true">
      <alignment horizontal="center" vertical="center"/>
    </xf>
    <xf numFmtId="0" fontId="0" fillId="0" borderId="22" xfId="0" applyBorder="true" applyAlignment="true">
      <alignment horizontal="center" vertical="center" wrapText="true"/>
    </xf>
    <xf numFmtId="0" fontId="0" fillId="0" borderId="23" xfId="0" applyFont="true" applyBorder="true" applyAlignment="true">
      <alignment horizontal="center" vertical="center" wrapText="true"/>
    </xf>
    <xf numFmtId="0" fontId="0" fillId="0" borderId="24" xfId="0" applyFont="true" applyBorder="true" applyAlignment="true">
      <alignment horizontal="center" vertical="center" wrapText="true"/>
    </xf>
    <xf numFmtId="0" fontId="0" fillId="0" borderId="25" xfId="0" applyFont="true" applyBorder="true" applyAlignment="true">
      <alignment horizontal="center" vertical="center"/>
    </xf>
    <xf numFmtId="0" fontId="0" fillId="0" borderId="26" xfId="0" applyFont="true" applyBorder="true" applyAlignment="true">
      <alignment horizontal="center" vertical="center"/>
    </xf>
    <xf numFmtId="0" fontId="0" fillId="0" borderId="27" xfId="0" applyFont="true" applyBorder="true" applyAlignment="true">
      <alignment horizontal="center" vertical="center"/>
    </xf>
    <xf numFmtId="0" fontId="0" fillId="0" borderId="28" xfId="0" applyFont="true" applyBorder="true" applyAlignment="true">
      <alignment horizontal="center" vertical="center"/>
    </xf>
    <xf numFmtId="0" fontId="0" fillId="0" borderId="29" xfId="0" applyFont="true" applyBorder="true" applyAlignment="true">
      <alignment horizontal="center" vertical="center"/>
    </xf>
    <xf numFmtId="0" fontId="0" fillId="0" borderId="30" xfId="0" applyBorder="true" applyAlignment="true">
      <alignment horizontal="center" vertical="center"/>
    </xf>
    <xf numFmtId="0" fontId="0" fillId="0" borderId="31" xfId="0" applyBorder="true" applyAlignment="true">
      <alignment horizontal="center" vertical="center"/>
    </xf>
    <xf numFmtId="0" fontId="0" fillId="0" borderId="32" xfId="0" applyBorder="true" applyAlignment="true">
      <alignment horizontal="center" vertical="center"/>
    </xf>
    <xf numFmtId="0" fontId="0" fillId="0" borderId="33" xfId="0" applyFont="true" applyBorder="true" applyAlignment="true">
      <alignment horizontal="center" vertical="center"/>
    </xf>
    <xf numFmtId="0" fontId="0" fillId="0" borderId="34" xfId="0" applyBorder="true" applyAlignment="true">
      <alignment horizontal="center" vertical="center"/>
    </xf>
    <xf numFmtId="0" fontId="0" fillId="0" borderId="1" xfId="0" applyBorder="true" applyAlignment="true">
      <alignment horizontal="center" vertical="center"/>
    </xf>
    <xf numFmtId="0" fontId="0" fillId="0" borderId="35" xfId="0" applyBorder="true" applyAlignment="true">
      <alignment horizontal="center" vertical="center"/>
    </xf>
    <xf numFmtId="0" fontId="0" fillId="0" borderId="36" xfId="0" applyFont="true" applyBorder="true" applyAlignment="true">
      <alignment horizontal="center" vertical="center"/>
    </xf>
    <xf numFmtId="0" fontId="0" fillId="0" borderId="37" xfId="0" applyBorder="true" applyAlignment="true">
      <alignment horizontal="center" vertical="center"/>
    </xf>
    <xf numFmtId="0" fontId="0" fillId="0" borderId="23" xfId="0" applyBorder="true" applyAlignment="true">
      <alignment horizontal="center" vertical="center"/>
    </xf>
    <xf numFmtId="0" fontId="0" fillId="0" borderId="24" xfId="0" applyBorder="true" applyAlignment="true">
      <alignment horizontal="center" vertical="center"/>
    </xf>
    <xf numFmtId="0" fontId="25" fillId="0" borderId="0" xfId="0" applyFont="true" applyBorder="true" applyAlignment="true">
      <alignment horizontal="center" vertical="center"/>
    </xf>
    <xf numFmtId="0" fontId="0" fillId="0" borderId="0" xfId="0" applyFill="true"/>
    <xf numFmtId="0" fontId="18" fillId="0" borderId="0" xfId="33" applyFont="true" applyFill="true" applyBorder="true" applyAlignment="true">
      <alignment horizontal="center" vertical="center" wrapText="true"/>
    </xf>
    <xf numFmtId="0" fontId="21" fillId="0" borderId="38" xfId="33" applyFont="true" applyBorder="true" applyAlignment="true">
      <alignment horizontal="center" vertical="center" wrapText="true"/>
    </xf>
    <xf numFmtId="0" fontId="21" fillId="0" borderId="39" xfId="33" applyFont="true" applyBorder="true" applyAlignment="true">
      <alignment horizontal="center" vertical="center" wrapText="true"/>
    </xf>
    <xf numFmtId="0" fontId="22" fillId="0" borderId="40" xfId="33" applyFont="true" applyBorder="true" applyAlignment="true">
      <alignment horizontal="center" vertical="center" wrapText="true"/>
    </xf>
    <xf numFmtId="0" fontId="0" fillId="0" borderId="40" xfId="0" applyFont="true" applyBorder="true" applyAlignment="true">
      <alignment horizontal="center" vertical="center" wrapText="true"/>
    </xf>
    <xf numFmtId="0" fontId="22" fillId="0" borderId="1" xfId="33" applyFont="true" applyBorder="true" applyAlignment="true">
      <alignment horizontal="center" vertical="center" wrapText="true"/>
    </xf>
    <xf numFmtId="0" fontId="0"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22" fillId="0" borderId="1" xfId="33" applyFont="true" applyFill="true" applyBorder="true" applyAlignment="true">
      <alignment horizontal="center" vertical="center" wrapText="true"/>
    </xf>
    <xf numFmtId="185" fontId="22" fillId="0" borderId="40" xfId="33" applyNumberFormat="true" applyFont="true" applyBorder="true" applyAlignment="true">
      <alignment horizontal="center" vertical="center" wrapText="true"/>
    </xf>
    <xf numFmtId="184" fontId="22" fillId="0" borderId="40" xfId="33" applyNumberFormat="true" applyFont="true" applyBorder="true" applyAlignment="true">
      <alignment horizontal="center" vertical="center" wrapText="true"/>
    </xf>
    <xf numFmtId="185" fontId="22" fillId="0" borderId="1" xfId="33" applyNumberFormat="true" applyFont="true" applyBorder="true" applyAlignment="true">
      <alignment horizontal="center" vertical="center" wrapText="true"/>
    </xf>
    <xf numFmtId="184" fontId="22" fillId="0" borderId="1" xfId="33" applyNumberFormat="true" applyFont="true" applyBorder="true" applyAlignment="true">
      <alignment horizontal="center" vertical="center" wrapText="true"/>
    </xf>
    <xf numFmtId="184" fontId="0" fillId="0" borderId="1" xfId="0" applyNumberFormat="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21" fillId="0" borderId="41" xfId="33" applyFont="true" applyBorder="true" applyAlignment="true">
      <alignment horizontal="center" vertical="center" wrapText="true"/>
    </xf>
    <xf numFmtId="49" fontId="22" fillId="0" borderId="1" xfId="33" applyNumberFormat="true" applyFont="true" applyBorder="true" applyAlignment="true">
      <alignment horizontal="center" vertical="center" wrapText="true"/>
    </xf>
    <xf numFmtId="0" fontId="26" fillId="0" borderId="0" xfId="1" applyFont="true">
      <alignment vertical="center"/>
    </xf>
    <xf numFmtId="0" fontId="27" fillId="0" borderId="0" xfId="1" applyFont="true" applyAlignment="true">
      <alignment horizontal="center" vertical="center" wrapText="true"/>
    </xf>
    <xf numFmtId="0" fontId="28" fillId="0" borderId="0" xfId="1" applyFont="true">
      <alignment vertical="center"/>
    </xf>
    <xf numFmtId="0" fontId="29" fillId="0" borderId="1" xfId="1" applyFont="true" applyBorder="true" applyAlignment="true">
      <alignment horizontal="center" vertical="center"/>
    </xf>
    <xf numFmtId="0" fontId="30" fillId="0" borderId="1" xfId="1" applyFont="true" applyBorder="true" applyAlignment="true">
      <alignment horizontal="center" vertical="center" wrapText="true"/>
    </xf>
    <xf numFmtId="0" fontId="31" fillId="0" borderId="1" xfId="1" applyFont="true" applyBorder="true" applyAlignment="true">
      <alignment horizontal="left" vertical="center"/>
    </xf>
    <xf numFmtId="178" fontId="26" fillId="0" borderId="1" xfId="1" applyNumberFormat="true" applyFont="true" applyBorder="true" applyAlignment="true">
      <alignment horizontal="right" vertical="center" wrapText="true"/>
    </xf>
    <xf numFmtId="0" fontId="29" fillId="0" borderId="1" xfId="1" applyFont="true" applyFill="true" applyBorder="true" applyAlignment="true">
      <alignment horizontal="center" vertical="center"/>
    </xf>
    <xf numFmtId="178" fontId="30" fillId="0" borderId="1" xfId="1" applyNumberFormat="true" applyFont="true" applyBorder="true" applyAlignment="true">
      <alignment horizontal="right" vertical="center" wrapText="true"/>
    </xf>
    <xf numFmtId="0" fontId="31" fillId="0" borderId="42" xfId="1" applyFont="true" applyBorder="true" applyAlignment="true">
      <alignment horizontal="right" vertical="center"/>
    </xf>
    <xf numFmtId="0" fontId="21" fillId="0" borderId="18" xfId="33" applyFont="true" applyBorder="true" applyAlignment="true">
      <alignment horizontal="center" vertical="center" wrapText="true"/>
    </xf>
    <xf numFmtId="0" fontId="21" fillId="0" borderId="43" xfId="33" applyFont="true" applyBorder="true" applyAlignment="true">
      <alignment horizontal="center" vertical="center" wrapText="true"/>
    </xf>
    <xf numFmtId="0" fontId="22" fillId="0" borderId="30" xfId="33" applyFont="true" applyBorder="true" applyAlignment="true">
      <alignment horizontal="left" vertical="center" wrapText="true"/>
    </xf>
    <xf numFmtId="4" fontId="22" fillId="0" borderId="31" xfId="33" applyNumberFormat="true" applyFont="true" applyBorder="true" applyAlignment="true">
      <alignment horizontal="right" vertical="center" wrapText="true"/>
    </xf>
    <xf numFmtId="4" fontId="22" fillId="0" borderId="32" xfId="33" applyNumberFormat="true" applyFont="true" applyBorder="true" applyAlignment="true">
      <alignment horizontal="right" vertical="center" wrapText="true"/>
    </xf>
    <xf numFmtId="0" fontId="22" fillId="0" borderId="34" xfId="33" applyFont="true" applyBorder="true" applyAlignment="true">
      <alignment horizontal="left" vertical="center" wrapText="true"/>
    </xf>
    <xf numFmtId="4" fontId="22" fillId="0" borderId="1" xfId="33" applyNumberFormat="true" applyFont="true" applyBorder="true" applyAlignment="true">
      <alignment horizontal="right" vertical="center" wrapText="true"/>
    </xf>
    <xf numFmtId="4" fontId="22" fillId="0" borderId="35" xfId="33" applyNumberFormat="true" applyFont="true" applyBorder="true" applyAlignment="true">
      <alignment horizontal="right" vertical="center" wrapText="true"/>
    </xf>
    <xf numFmtId="0" fontId="22" fillId="0" borderId="37" xfId="33" applyFont="true" applyBorder="true" applyAlignment="true">
      <alignment horizontal="left" vertical="center" wrapText="true"/>
    </xf>
    <xf numFmtId="4" fontId="22" fillId="0" borderId="23" xfId="33" applyNumberFormat="true" applyFont="true" applyBorder="true" applyAlignment="true">
      <alignment horizontal="right" vertical="center" wrapText="true"/>
    </xf>
    <xf numFmtId="4" fontId="22" fillId="0" borderId="24" xfId="33" applyNumberFormat="true" applyFont="true" applyBorder="true" applyAlignment="true">
      <alignment horizontal="right" vertical="center" wrapText="true"/>
    </xf>
    <xf numFmtId="0" fontId="22" fillId="0" borderId="44" xfId="33" applyFont="true" applyBorder="true" applyAlignment="true">
      <alignment horizontal="left" vertical="center" wrapText="true"/>
    </xf>
    <xf numFmtId="4" fontId="22" fillId="0" borderId="45" xfId="33" applyNumberFormat="true" applyFont="true" applyBorder="true" applyAlignment="true">
      <alignment horizontal="right" vertical="center" wrapText="true"/>
    </xf>
    <xf numFmtId="4" fontId="22" fillId="0" borderId="46" xfId="33" applyNumberFormat="true" applyFont="true" applyBorder="true" applyAlignment="true">
      <alignment horizontal="right" vertical="center" wrapText="true"/>
    </xf>
    <xf numFmtId="4" fontId="22" fillId="0" borderId="31" xfId="33" applyNumberFormat="true" applyFont="true" applyFill="true" applyBorder="true" applyAlignment="true">
      <alignment horizontal="right" vertical="center" wrapText="true"/>
    </xf>
    <xf numFmtId="4" fontId="22" fillId="0" borderId="32" xfId="33" applyNumberFormat="true" applyFont="true" applyFill="true" applyBorder="true" applyAlignment="true">
      <alignment horizontal="right" vertical="center" wrapText="true"/>
    </xf>
    <xf numFmtId="4" fontId="22" fillId="0" borderId="1" xfId="33" applyNumberFormat="true" applyFont="true" applyFill="true" applyBorder="true" applyAlignment="true">
      <alignment horizontal="right" vertical="center" wrapText="true"/>
    </xf>
    <xf numFmtId="4" fontId="22" fillId="0" borderId="35" xfId="33" applyNumberFormat="true" applyFont="true" applyFill="true" applyBorder="true" applyAlignment="true">
      <alignment horizontal="right" vertical="center" wrapText="true"/>
    </xf>
    <xf numFmtId="4" fontId="22" fillId="0" borderId="23" xfId="33" applyNumberFormat="true" applyFont="true" applyFill="true" applyBorder="true" applyAlignment="true">
      <alignment horizontal="right" vertical="center" wrapText="true"/>
    </xf>
    <xf numFmtId="4" fontId="22" fillId="0" borderId="24" xfId="33" applyNumberFormat="true" applyFont="true" applyFill="true" applyBorder="true" applyAlignment="true">
      <alignment horizontal="right" vertical="center" wrapText="true"/>
    </xf>
    <xf numFmtId="4" fontId="22" fillId="0" borderId="27" xfId="33" applyNumberFormat="true" applyFont="true" applyBorder="true" applyAlignment="true">
      <alignment horizontal="right" vertical="center" wrapText="true"/>
    </xf>
    <xf numFmtId="4" fontId="22" fillId="0" borderId="28" xfId="33" applyNumberFormat="true" applyFont="true" applyBorder="true" applyAlignment="true">
      <alignment horizontal="right" vertical="center" wrapText="true"/>
    </xf>
    <xf numFmtId="0" fontId="27" fillId="0" borderId="0" xfId="1" applyFont="true" applyFill="true" applyAlignment="true">
      <alignment horizontal="center" vertical="center" wrapText="true"/>
    </xf>
    <xf numFmtId="0" fontId="27" fillId="0" borderId="0" xfId="1" applyFont="true" applyFill="true" applyAlignment="true">
      <alignment horizontal="center" vertical="center"/>
    </xf>
    <xf numFmtId="0" fontId="32" fillId="0" borderId="0" xfId="1" applyFont="true" applyAlignment="true">
      <alignment horizontal="right" vertical="center"/>
    </xf>
    <xf numFmtId="0" fontId="33" fillId="0" borderId="1" xfId="1" applyFont="true" applyBorder="true" applyAlignment="true">
      <alignment horizontal="center" vertical="center"/>
    </xf>
    <xf numFmtId="0" fontId="32" fillId="0" borderId="1" xfId="1" applyFont="true" applyBorder="true">
      <alignment vertical="center"/>
    </xf>
    <xf numFmtId="0" fontId="27" fillId="0" borderId="0" xfId="1" applyFont="true" applyAlignment="true">
      <alignment horizontal="center" vertical="center"/>
    </xf>
    <xf numFmtId="0" fontId="30" fillId="0" borderId="1" xfId="1" applyFont="true" applyBorder="true" applyAlignment="true">
      <alignment horizontal="center" vertical="center"/>
    </xf>
    <xf numFmtId="0" fontId="26" fillId="0" borderId="1" xfId="1" applyFont="true" applyBorder="true">
      <alignment vertical="center"/>
    </xf>
    <xf numFmtId="0" fontId="32" fillId="0" borderId="0" xfId="1" applyFont="true" applyFill="true" applyBorder="true" applyAlignment="true">
      <alignment horizontal="left" vertical="center"/>
    </xf>
    <xf numFmtId="0" fontId="26" fillId="0" borderId="0" xfId="1" applyFont="true" applyBorder="true">
      <alignment vertical="center"/>
    </xf>
    <xf numFmtId="0" fontId="26" fillId="0" borderId="0" xfId="1" applyFont="true" applyAlignment="true">
      <alignment horizontal="right" vertical="center"/>
    </xf>
    <xf numFmtId="0" fontId="34" fillId="0" borderId="1" xfId="1" applyFont="true" applyBorder="true" applyAlignment="true">
      <alignment horizontal="center" vertical="center"/>
    </xf>
    <xf numFmtId="0" fontId="35" fillId="0" borderId="1" xfId="1" applyFont="true" applyBorder="true" applyAlignment="true">
      <alignment horizontal="center" vertical="center"/>
    </xf>
    <xf numFmtId="0" fontId="30" fillId="0" borderId="0" xfId="1" applyFont="true" applyAlignment="true">
      <alignment vertical="center" wrapText="true"/>
    </xf>
    <xf numFmtId="0" fontId="26" fillId="0" borderId="1" xfId="1" applyFont="true" applyBorder="true" applyAlignment="true">
      <alignment vertical="center" wrapText="true"/>
    </xf>
    <xf numFmtId="0" fontId="26" fillId="0" borderId="0" xfId="1" applyFont="true" applyFill="true" applyBorder="true" applyAlignment="true">
      <alignment horizontal="left" vertical="center" wrapText="true"/>
    </xf>
    <xf numFmtId="0" fontId="26" fillId="0" borderId="0" xfId="1" applyFont="true" applyAlignment="true">
      <alignment horizontal="right" vertical="center" wrapText="true"/>
    </xf>
    <xf numFmtId="0" fontId="36" fillId="0" borderId="0" xfId="1" applyFont="true">
      <alignment vertical="center"/>
    </xf>
    <xf numFmtId="0" fontId="26" fillId="0" borderId="0" xfId="1" applyFont="true" applyAlignment="true">
      <alignment vertical="center" wrapText="true"/>
    </xf>
    <xf numFmtId="0" fontId="26" fillId="0" borderId="42" xfId="1" applyFont="true" applyBorder="true" applyAlignment="true">
      <alignment horizontal="right" vertical="center" wrapText="true"/>
    </xf>
    <xf numFmtId="0" fontId="26" fillId="0" borderId="13" xfId="1" applyFont="true" applyBorder="true" applyAlignment="true">
      <alignment horizontal="left" vertical="center" wrapText="true"/>
    </xf>
    <xf numFmtId="178" fontId="37" fillId="0" borderId="4" xfId="1" applyNumberFormat="true" applyFont="true" applyBorder="true" applyAlignment="true">
      <alignment horizontal="right" vertical="center" wrapText="true"/>
    </xf>
    <xf numFmtId="0" fontId="24" fillId="0" borderId="0" xfId="0" applyFont="true" applyFill="true" applyAlignment="true">
      <alignment horizontal="center" vertical="center"/>
    </xf>
    <xf numFmtId="0" fontId="0" fillId="0" borderId="0" xfId="0" applyFill="true" applyAlignment="true">
      <alignment horizontal="center" vertical="center"/>
    </xf>
    <xf numFmtId="0" fontId="0" fillId="0" borderId="0" xfId="0" applyFill="true" applyAlignment="true">
      <alignment vertical="center"/>
    </xf>
    <xf numFmtId="0" fontId="27" fillId="0" borderId="0" xfId="0" applyFont="true" applyFill="true" applyAlignment="true">
      <alignment horizontal="center" vertical="center"/>
    </xf>
    <xf numFmtId="0" fontId="26" fillId="0" borderId="0" xfId="0" applyFont="true" applyFill="true" applyAlignment="true">
      <alignment vertical="center"/>
    </xf>
    <xf numFmtId="0" fontId="26" fillId="0" borderId="0" xfId="0" applyFont="true" applyFill="true" applyAlignment="true">
      <alignment horizontal="right" vertical="center"/>
    </xf>
    <xf numFmtId="0" fontId="30" fillId="0" borderId="1" xfId="0" applyFont="true" applyFill="true" applyBorder="true" applyAlignment="true">
      <alignment horizontal="center" vertical="center"/>
    </xf>
    <xf numFmtId="0" fontId="30" fillId="0" borderId="1" xfId="0" applyFont="true" applyFill="true" applyBorder="true" applyAlignment="true">
      <alignment horizontal="center" vertical="center" wrapText="true"/>
    </xf>
    <xf numFmtId="0" fontId="37" fillId="0" borderId="1" xfId="0" applyNumberFormat="true" applyFont="true" applyFill="true" applyBorder="true" applyAlignment="true" applyProtection="true">
      <alignment horizontal="left" vertical="center"/>
    </xf>
    <xf numFmtId="177" fontId="37" fillId="0" borderId="1" xfId="29" applyNumberFormat="true" applyFont="true" applyFill="true" applyBorder="true" applyAlignment="true" applyProtection="true">
      <alignment horizontal="center" vertical="center"/>
    </xf>
    <xf numFmtId="177" fontId="26" fillId="0" borderId="1" xfId="29" applyNumberFormat="true" applyFont="true" applyFill="true" applyBorder="true" applyAlignment="true">
      <alignment vertical="center"/>
    </xf>
    <xf numFmtId="0" fontId="38" fillId="0" borderId="1" xfId="0" applyNumberFormat="true" applyFont="true" applyFill="true" applyBorder="true" applyAlignment="true" applyProtection="true">
      <alignment horizontal="center" vertical="center"/>
    </xf>
    <xf numFmtId="177" fontId="38" fillId="0" borderId="1" xfId="29" applyNumberFormat="true" applyFont="true" applyFill="true" applyBorder="true" applyAlignment="true" applyProtection="true">
      <alignment horizontal="center" vertical="center"/>
    </xf>
    <xf numFmtId="0" fontId="30" fillId="0" borderId="0" xfId="0" applyFont="true" applyFill="true" applyAlignment="true">
      <alignment horizontal="center" vertical="center"/>
    </xf>
    <xf numFmtId="0" fontId="26" fillId="0" borderId="0" xfId="0" applyFont="true" applyFill="true" applyBorder="true" applyAlignment="true">
      <alignment vertical="center"/>
    </xf>
    <xf numFmtId="0" fontId="27" fillId="0" borderId="0" xfId="0" applyFont="true" applyFill="true" applyBorder="true" applyAlignment="true">
      <alignment horizontal="center" vertical="center"/>
    </xf>
    <xf numFmtId="0" fontId="26" fillId="0" borderId="0" xfId="0" applyFont="true" applyFill="true" applyBorder="true" applyAlignment="true">
      <alignment horizontal="right" vertical="center"/>
    </xf>
    <xf numFmtId="0" fontId="35" fillId="0" borderId="1" xfId="0" applyFont="true" applyFill="true" applyBorder="true" applyAlignment="true">
      <alignment horizontal="center" vertical="center"/>
    </xf>
    <xf numFmtId="0" fontId="38" fillId="0" borderId="1" xfId="0" applyNumberFormat="true" applyFont="true" applyFill="true" applyBorder="true" applyAlignment="true" applyProtection="true">
      <alignment horizontal="left" vertical="center"/>
    </xf>
    <xf numFmtId="3" fontId="38" fillId="0" borderId="1" xfId="0" applyNumberFormat="true" applyFont="true" applyFill="true" applyBorder="true" applyAlignment="true" applyProtection="true">
      <alignment horizontal="right" vertical="center"/>
    </xf>
    <xf numFmtId="3" fontId="37" fillId="0" borderId="1" xfId="0" applyNumberFormat="true" applyFont="true" applyFill="true" applyBorder="true" applyAlignment="true" applyProtection="true">
      <alignment horizontal="right" vertical="center"/>
    </xf>
    <xf numFmtId="0" fontId="37" fillId="0" borderId="1" xfId="0" applyNumberFormat="true" applyFont="true" applyFill="true" applyBorder="true" applyAlignment="true" applyProtection="true">
      <alignment vertical="center"/>
    </xf>
    <xf numFmtId="177" fontId="30" fillId="0" borderId="1" xfId="29" applyNumberFormat="true" applyFont="true" applyFill="true" applyBorder="true" applyAlignment="true">
      <alignment vertical="center"/>
    </xf>
    <xf numFmtId="0" fontId="39" fillId="0" borderId="0" xfId="0" applyFont="true"/>
    <xf numFmtId="0" fontId="33" fillId="0" borderId="0" xfId="0" applyFont="true" applyAlignment="true">
      <alignment horizontal="center" vertical="center"/>
    </xf>
    <xf numFmtId="0" fontId="30" fillId="0" borderId="0" xfId="0" applyFont="true" applyAlignment="true">
      <alignment horizontal="left" vertical="center"/>
    </xf>
    <xf numFmtId="0" fontId="30" fillId="0" borderId="0" xfId="0" applyFont="true" applyAlignment="true">
      <alignment horizontal="center" vertical="center"/>
    </xf>
    <xf numFmtId="0" fontId="26" fillId="0" borderId="0" xfId="0" applyFont="true" applyAlignment="true">
      <alignment vertical="center"/>
    </xf>
    <xf numFmtId="0" fontId="27" fillId="0" borderId="0" xfId="0" applyFont="true" applyAlignment="true">
      <alignment horizontal="center" vertical="center"/>
    </xf>
    <xf numFmtId="0" fontId="34" fillId="0" borderId="1" xfId="0" applyFont="true" applyBorder="true" applyAlignment="true">
      <alignment horizontal="center" vertical="center"/>
    </xf>
    <xf numFmtId="0" fontId="40" fillId="0" borderId="1" xfId="0" applyFont="true" applyBorder="true" applyAlignment="true">
      <alignment horizontal="center" vertical="center"/>
    </xf>
    <xf numFmtId="0" fontId="33" fillId="0" borderId="1" xfId="0" applyFont="true" applyBorder="true" applyAlignment="true">
      <alignment horizontal="center" vertical="center"/>
    </xf>
    <xf numFmtId="43" fontId="30" fillId="0" borderId="1" xfId="29" applyFont="true" applyBorder="true" applyAlignment="true">
      <alignment horizontal="left" vertical="center"/>
    </xf>
    <xf numFmtId="177" fontId="30" fillId="0" borderId="1" xfId="29" applyNumberFormat="true" applyFont="true" applyBorder="true" applyAlignment="true">
      <alignment horizontal="left" vertical="center"/>
    </xf>
    <xf numFmtId="43" fontId="26" fillId="0" borderId="1" xfId="29" applyFont="true" applyBorder="true" applyAlignment="true">
      <alignment vertical="center" wrapText="true"/>
    </xf>
    <xf numFmtId="177" fontId="26" fillId="0" borderId="1" xfId="29" applyNumberFormat="true" applyFont="true" applyBorder="true" applyAlignment="true">
      <alignment vertical="center" wrapText="true"/>
    </xf>
    <xf numFmtId="43" fontId="30" fillId="0" borderId="1" xfId="29" applyFont="true" applyFill="true" applyBorder="true" applyAlignment="true">
      <alignment horizontal="left" vertical="center"/>
    </xf>
    <xf numFmtId="177" fontId="30" fillId="0" borderId="1" xfId="29" applyNumberFormat="true" applyFont="true" applyFill="true" applyBorder="true" applyAlignment="true">
      <alignment vertical="center" wrapText="true"/>
    </xf>
    <xf numFmtId="0" fontId="30" fillId="0" borderId="1" xfId="0" applyFont="true" applyBorder="true" applyAlignment="true">
      <alignment horizontal="center" vertical="center"/>
    </xf>
    <xf numFmtId="177" fontId="30" fillId="0" borderId="1" xfId="0" applyNumberFormat="true" applyFont="true" applyBorder="true" applyAlignment="true">
      <alignment horizontal="center" vertical="center"/>
    </xf>
    <xf numFmtId="177" fontId="26" fillId="0" borderId="0" xfId="0" applyNumberFormat="true" applyFont="true" applyAlignment="true">
      <alignment vertical="center"/>
    </xf>
    <xf numFmtId="0" fontId="41" fillId="0" borderId="0" xfId="0" applyFont="true" applyFill="true" applyAlignment="true">
      <alignment horizontal="center" vertical="center"/>
    </xf>
    <xf numFmtId="0" fontId="24" fillId="0" borderId="0" xfId="0" applyFont="true" applyFill="true" applyAlignment="true">
      <alignment horizontal="center"/>
    </xf>
    <xf numFmtId="0" fontId="0" fillId="0" borderId="0" xfId="0" applyFill="true" applyAlignment="true">
      <alignment horizontal="center"/>
    </xf>
    <xf numFmtId="181" fontId="42" fillId="0" borderId="0" xfId="0" applyNumberFormat="true" applyFont="true" applyFill="true" applyBorder="true" applyAlignment="true">
      <alignment horizontal="center"/>
    </xf>
    <xf numFmtId="0" fontId="43" fillId="0" borderId="0" xfId="39" applyFont="true" applyFill="true" applyAlignment="true">
      <alignment horizontal="center" vertical="center"/>
    </xf>
    <xf numFmtId="0" fontId="0" fillId="0" borderId="0" xfId="8" applyFill="true" applyAlignment="true">
      <alignment horizontal="center" vertical="center"/>
    </xf>
    <xf numFmtId="181" fontId="42" fillId="0" borderId="0" xfId="8" applyNumberFormat="true" applyFont="true" applyFill="true" applyBorder="true" applyAlignment="true">
      <alignment horizontal="center" vertical="center"/>
    </xf>
    <xf numFmtId="0" fontId="44" fillId="0" borderId="1" xfId="0" applyFont="true" applyFill="true" applyBorder="true" applyAlignment="true">
      <alignment horizontal="center" vertical="center"/>
    </xf>
    <xf numFmtId="43" fontId="44" fillId="0" borderId="1" xfId="29" applyFont="true" applyBorder="true" applyAlignment="true">
      <alignment horizontal="center" vertical="center" wrapText="true"/>
    </xf>
    <xf numFmtId="0" fontId="45" fillId="0" borderId="1" xfId="0" applyFont="true" applyFill="true" applyBorder="true" applyAlignment="true">
      <alignment vertical="center"/>
    </xf>
    <xf numFmtId="177" fontId="31" fillId="0" borderId="1" xfId="0" applyNumberFormat="true" applyFont="true" applyFill="true" applyBorder="true" applyAlignment="true">
      <alignment vertical="center"/>
    </xf>
    <xf numFmtId="177" fontId="29" fillId="0" borderId="1" xfId="0" applyNumberFormat="true" applyFont="true" applyFill="true" applyBorder="true" applyAlignment="true">
      <alignment vertical="center"/>
    </xf>
    <xf numFmtId="0" fontId="46" fillId="0" borderId="0" xfId="39" applyFont="true" applyFill="true" applyAlignment="true">
      <alignment horizontal="center" vertical="center"/>
    </xf>
    <xf numFmtId="181" fontId="0" fillId="0" borderId="0" xfId="0" applyNumberFormat="true" applyFill="true" applyBorder="true" applyAlignment="true">
      <alignment horizontal="center"/>
    </xf>
    <xf numFmtId="0" fontId="0" fillId="0" borderId="0" xfId="6" applyFill="true" applyAlignment="true">
      <alignment horizontal="center" vertical="center"/>
    </xf>
    <xf numFmtId="181" fontId="0" fillId="0" borderId="0" xfId="6" applyNumberFormat="true" applyFill="true" applyBorder="true" applyAlignment="true">
      <alignment horizontal="center" vertical="center"/>
    </xf>
    <xf numFmtId="43" fontId="45" fillId="0" borderId="1" xfId="29" applyFont="true" applyBorder="true" applyAlignment="true">
      <alignment vertical="center" wrapText="true"/>
    </xf>
    <xf numFmtId="177" fontId="31" fillId="0" borderId="1" xfId="29" applyNumberFormat="true" applyFont="true" applyBorder="true" applyAlignment="true">
      <alignment vertical="center" wrapText="true"/>
    </xf>
    <xf numFmtId="43" fontId="44" fillId="0" borderId="1" xfId="29" applyFont="true" applyBorder="true" applyAlignment="true">
      <alignment horizontal="center" vertical="center"/>
    </xf>
    <xf numFmtId="177" fontId="29" fillId="0" borderId="1" xfId="29" applyNumberFormat="true" applyFont="true" applyBorder="true" applyAlignment="true">
      <alignment horizontal="center" vertical="center"/>
    </xf>
    <xf numFmtId="177" fontId="29" fillId="0" borderId="1" xfId="29" applyNumberFormat="true" applyFont="true" applyBorder="true" applyAlignment="true">
      <alignment horizontal="center" vertical="center" wrapText="true"/>
    </xf>
    <xf numFmtId="0" fontId="46" fillId="0" borderId="0" xfId="5" applyFont="true" applyFill="true" applyAlignment="true">
      <alignment vertical="center"/>
    </xf>
    <xf numFmtId="0" fontId="24" fillId="0" borderId="0" xfId="0" applyFont="true" applyAlignment="true">
      <alignment vertical="center"/>
    </xf>
    <xf numFmtId="0" fontId="47" fillId="0" borderId="0" xfId="0" applyFont="true" applyAlignment="true">
      <alignment horizontal="center" vertical="center"/>
    </xf>
    <xf numFmtId="0" fontId="40" fillId="0" borderId="1" xfId="0" applyFont="true" applyFill="true" applyBorder="true" applyAlignment="true">
      <alignment horizontal="center" vertical="center"/>
    </xf>
    <xf numFmtId="0" fontId="33" fillId="0" borderId="1" xfId="0" applyFont="true" applyFill="true" applyBorder="true" applyAlignment="true">
      <alignment horizontal="center" vertical="center"/>
    </xf>
    <xf numFmtId="0" fontId="10" fillId="0" borderId="47" xfId="0" applyNumberFormat="true" applyFont="true" applyFill="true" applyBorder="true" applyAlignment="true" applyProtection="true">
      <alignment horizontal="left" vertical="center"/>
    </xf>
    <xf numFmtId="177" fontId="32" fillId="0" borderId="1" xfId="29" applyNumberFormat="true" applyFont="true" applyFill="true" applyBorder="true" applyAlignment="true">
      <alignment vertical="center"/>
    </xf>
    <xf numFmtId="0" fontId="34" fillId="0" borderId="1" xfId="0" applyFont="true" applyFill="true" applyBorder="true" applyAlignment="true">
      <alignment horizontal="center" vertical="center"/>
    </xf>
    <xf numFmtId="177" fontId="33" fillId="0" borderId="1" xfId="29" applyNumberFormat="true" applyFont="true" applyFill="true" applyBorder="true" applyAlignment="true">
      <alignment horizontal="center" vertical="center"/>
    </xf>
    <xf numFmtId="0" fontId="26" fillId="0" borderId="0" xfId="0" applyFont="true" applyAlignment="true">
      <alignment horizontal="right" vertical="center"/>
    </xf>
    <xf numFmtId="0" fontId="26" fillId="0" borderId="0" xfId="0" applyFont="true" applyFill="true" applyAlignment="true">
      <alignment horizontal="center" vertical="center"/>
    </xf>
    <xf numFmtId="177" fontId="26" fillId="0" borderId="0" xfId="29" applyNumberFormat="true" applyFont="true" applyAlignment="true">
      <alignment vertical="center"/>
    </xf>
    <xf numFmtId="177" fontId="26" fillId="0" borderId="42" xfId="29" applyNumberFormat="true" applyFont="true" applyBorder="true" applyAlignment="true">
      <alignment horizontal="right" vertical="center"/>
    </xf>
    <xf numFmtId="177" fontId="30" fillId="0" borderId="1" xfId="29" applyNumberFormat="true" applyFont="true" applyFill="true" applyBorder="true" applyAlignment="true">
      <alignment horizontal="center" vertical="center"/>
    </xf>
    <xf numFmtId="0" fontId="26" fillId="0" borderId="1" xfId="0" applyFont="true" applyFill="true" applyBorder="true" applyAlignment="true">
      <alignment vertical="center"/>
    </xf>
    <xf numFmtId="0" fontId="38" fillId="0" borderId="1" xfId="0" applyNumberFormat="true" applyFont="true" applyFill="true" applyBorder="true" applyAlignment="true" applyProtection="true">
      <alignment vertical="center"/>
    </xf>
    <xf numFmtId="0" fontId="35" fillId="0" borderId="1" xfId="0" applyFont="true" applyFill="true" applyBorder="true" applyAlignment="true">
      <alignment vertical="center"/>
    </xf>
    <xf numFmtId="0" fontId="15" fillId="0" borderId="1" xfId="0" applyNumberFormat="true" applyFont="true" applyFill="true" applyBorder="true" applyAlignment="true" applyProtection="true">
      <alignment vertical="center"/>
    </xf>
    <xf numFmtId="177" fontId="38" fillId="0" borderId="1" xfId="29" applyNumberFormat="true" applyFont="true" applyFill="true" applyBorder="true" applyAlignment="true" applyProtection="true">
      <alignment horizontal="right" vertical="center"/>
    </xf>
    <xf numFmtId="0" fontId="24" fillId="0" borderId="0" xfId="0" applyFont="true" applyAlignment="true">
      <alignment horizontal="center" vertical="center"/>
    </xf>
    <xf numFmtId="0" fontId="0" fillId="0" borderId="0" xfId="0" applyFont="true" applyAlignment="true">
      <alignment vertical="center"/>
    </xf>
    <xf numFmtId="177" fontId="0" fillId="0" borderId="0" xfId="0" applyNumberFormat="true" applyAlignment="true">
      <alignment vertical="center"/>
    </xf>
    <xf numFmtId="0" fontId="48" fillId="0" borderId="0" xfId="0" applyFont="true" applyFill="true" applyAlignment="true">
      <alignment horizontal="center" vertical="center" wrapText="true"/>
    </xf>
    <xf numFmtId="177" fontId="48" fillId="0" borderId="0" xfId="0" applyNumberFormat="true" applyFont="true" applyFill="true" applyAlignment="true">
      <alignment horizontal="center" vertical="center" wrapText="true"/>
    </xf>
    <xf numFmtId="177" fontId="0" fillId="0" borderId="0" xfId="0" applyNumberFormat="true" applyFont="true" applyAlignment="true">
      <alignment horizontal="right" vertical="center"/>
    </xf>
    <xf numFmtId="177" fontId="39" fillId="0" borderId="1" xfId="0" applyNumberFormat="true" applyFont="true" applyBorder="true" applyAlignment="true">
      <alignment horizontal="center" vertical="center"/>
    </xf>
    <xf numFmtId="0" fontId="39" fillId="0" borderId="1" xfId="0" applyFont="true" applyBorder="true" applyAlignment="true">
      <alignment vertical="center"/>
    </xf>
    <xf numFmtId="177" fontId="39" fillId="0" borderId="1" xfId="29" applyNumberFormat="true" applyFont="true" applyBorder="true" applyAlignment="true">
      <alignment vertical="center"/>
    </xf>
    <xf numFmtId="0" fontId="4" fillId="0" borderId="1" xfId="0" applyFont="true" applyBorder="true" applyAlignment="true">
      <alignment vertical="center"/>
    </xf>
    <xf numFmtId="177" fontId="4" fillId="0" borderId="1" xfId="29" applyNumberFormat="true" applyFont="true" applyBorder="true" applyAlignment="true">
      <alignment vertical="center"/>
    </xf>
    <xf numFmtId="0" fontId="39" fillId="0" borderId="1" xfId="0" applyFont="true" applyBorder="true" applyAlignment="true">
      <alignment horizontal="center" vertical="center"/>
    </xf>
    <xf numFmtId="177" fontId="39" fillId="0" borderId="1" xfId="29" applyNumberFormat="true" applyFont="true" applyBorder="true" applyAlignment="true">
      <alignment horizontal="center" vertical="center"/>
    </xf>
    <xf numFmtId="0" fontId="49" fillId="0" borderId="0" xfId="0" applyFont="true" applyFill="true" applyAlignment="true">
      <alignment horizontal="center" vertical="center" wrapText="true"/>
    </xf>
    <xf numFmtId="0" fontId="0" fillId="0" borderId="0" xfId="0" applyFont="true" applyAlignment="true">
      <alignment horizontal="right" vertical="center"/>
    </xf>
    <xf numFmtId="0" fontId="30" fillId="0" borderId="1" xfId="0" applyFont="true" applyFill="true" applyBorder="true" applyAlignment="true">
      <alignment vertical="center"/>
    </xf>
    <xf numFmtId="177" fontId="0" fillId="0" borderId="0" xfId="29" applyNumberFormat="true" applyFont="true">
      <alignment vertical="center"/>
    </xf>
    <xf numFmtId="177" fontId="26" fillId="0" borderId="0" xfId="29" applyNumberFormat="true" applyFont="true">
      <alignment vertical="center"/>
    </xf>
    <xf numFmtId="177" fontId="30" fillId="0" borderId="1" xfId="29" applyNumberFormat="true" applyFont="true" applyBorder="true" applyAlignment="true">
      <alignment horizontal="center" vertical="center"/>
    </xf>
    <xf numFmtId="0" fontId="26" fillId="0" borderId="1" xfId="0" applyFont="true" applyBorder="true" applyAlignment="true">
      <alignment horizontal="left" vertical="center" wrapText="true"/>
    </xf>
    <xf numFmtId="177" fontId="32" fillId="0" borderId="1" xfId="29" applyNumberFormat="true" applyFont="true" applyBorder="true" applyAlignment="true">
      <alignment horizontal="right" vertical="center" wrapText="true"/>
    </xf>
    <xf numFmtId="0" fontId="26" fillId="0" borderId="1" xfId="0" applyFont="true" applyBorder="true" applyAlignment="true">
      <alignment vertical="center" wrapText="true"/>
    </xf>
    <xf numFmtId="0" fontId="27" fillId="0" borderId="0" xfId="0" applyFont="true" applyAlignment="true">
      <alignment vertical="center"/>
    </xf>
    <xf numFmtId="177" fontId="35" fillId="0" borderId="1" xfId="29" applyNumberFormat="true" applyFont="true" applyBorder="true" applyAlignment="true">
      <alignment horizontal="center" vertical="center"/>
    </xf>
    <xf numFmtId="0" fontId="50" fillId="0" borderId="1" xfId="0" applyNumberFormat="true" applyFont="true" applyFill="true" applyBorder="true" applyAlignment="true" applyProtection="true">
      <alignment horizontal="left" vertical="center"/>
    </xf>
    <xf numFmtId="178" fontId="51" fillId="0" borderId="1" xfId="0" applyNumberFormat="true" applyFont="true" applyFill="true" applyBorder="true" applyAlignment="true" applyProtection="true">
      <alignment horizontal="right" vertical="center"/>
    </xf>
    <xf numFmtId="178" fontId="51" fillId="2" borderId="1" xfId="0" applyNumberFormat="true" applyFont="true" applyFill="true" applyBorder="true" applyAlignment="true" applyProtection="true">
      <alignment horizontal="right" vertical="center"/>
    </xf>
    <xf numFmtId="177" fontId="35" fillId="0" borderId="1" xfId="29" applyNumberFormat="true" applyFont="true" applyFill="true" applyBorder="true" applyAlignment="true">
      <alignment horizontal="center" vertical="center"/>
    </xf>
    <xf numFmtId="178" fontId="52" fillId="0" borderId="1" xfId="0" applyNumberFormat="true" applyFont="true" applyFill="true" applyBorder="true" applyAlignment="true" applyProtection="true">
      <alignment horizontal="right" vertical="center"/>
    </xf>
    <xf numFmtId="0" fontId="3" fillId="0" borderId="0" xfId="0" applyFont="true" applyAlignment="true">
      <alignment vertical="center"/>
    </xf>
    <xf numFmtId="0" fontId="53" fillId="0" borderId="1" xfId="0" applyNumberFormat="true" applyFont="true" applyFill="true" applyBorder="true" applyAlignment="true" applyProtection="true">
      <alignment horizontal="left" vertical="center"/>
    </xf>
    <xf numFmtId="0" fontId="54" fillId="0" borderId="1" xfId="0" applyFont="true" applyBorder="true" applyAlignment="true">
      <alignment horizontal="center" vertical="center"/>
    </xf>
    <xf numFmtId="0" fontId="26" fillId="0" borderId="0" xfId="0" applyFont="true" applyFill="true"/>
    <xf numFmtId="0" fontId="26" fillId="0" borderId="0" xfId="0" applyFont="true"/>
    <xf numFmtId="0" fontId="55" fillId="0" borderId="0" xfId="0" applyNumberFormat="true" applyFont="true" applyFill="true" applyAlignment="true" applyProtection="true">
      <alignment horizontal="center" vertical="center"/>
    </xf>
    <xf numFmtId="0" fontId="37" fillId="0" borderId="0" xfId="0" applyNumberFormat="true" applyFont="true" applyFill="true" applyAlignment="true" applyProtection="true">
      <alignment horizontal="right" vertical="center"/>
    </xf>
    <xf numFmtId="177" fontId="37" fillId="0" borderId="1" xfId="29" applyNumberFormat="true" applyFont="true" applyFill="true" applyBorder="true" applyAlignment="true" applyProtection="true">
      <alignment horizontal="right" vertical="center"/>
    </xf>
    <xf numFmtId="0" fontId="30" fillId="0" borderId="0" xfId="0" applyFont="true" applyFill="true" applyAlignment="true">
      <alignment vertical="center"/>
    </xf>
    <xf numFmtId="177" fontId="26" fillId="0" borderId="0" xfId="29" applyNumberFormat="true" applyFont="true" applyFill="true" applyAlignment="true">
      <alignment vertical="center"/>
    </xf>
    <xf numFmtId="177" fontId="26" fillId="0" borderId="0" xfId="29" applyNumberFormat="true" applyFont="true" applyFill="true" applyAlignment="true">
      <alignment horizontal="right" vertical="center"/>
    </xf>
    <xf numFmtId="177" fontId="26" fillId="0" borderId="0" xfId="29" applyNumberFormat="true" applyFont="true" applyFill="true" applyBorder="true" applyAlignment="true">
      <alignment horizontal="center" vertical="center"/>
    </xf>
    <xf numFmtId="177" fontId="30" fillId="0" borderId="1" xfId="29" applyNumberFormat="true" applyFont="true" applyFill="true" applyBorder="true" applyAlignment="true">
      <alignment horizontal="center" vertical="center" wrapText="true"/>
    </xf>
    <xf numFmtId="0" fontId="56" fillId="0" borderId="1" xfId="0" applyNumberFormat="true" applyFont="true" applyFill="true" applyBorder="true" applyAlignment="true" applyProtection="true">
      <alignment vertical="center"/>
    </xf>
    <xf numFmtId="3" fontId="57" fillId="0" borderId="1" xfId="0" applyNumberFormat="true" applyFont="true" applyFill="true" applyBorder="true" applyAlignment="true" applyProtection="true">
      <alignment horizontal="right" vertical="center"/>
    </xf>
    <xf numFmtId="0" fontId="57" fillId="0" borderId="1" xfId="0" applyNumberFormat="true" applyFont="true" applyFill="true" applyBorder="true" applyAlignment="true" applyProtection="true">
      <alignment vertical="center"/>
    </xf>
    <xf numFmtId="3" fontId="56" fillId="0" borderId="1" xfId="0" applyNumberFormat="true" applyFont="true" applyFill="true" applyBorder="true" applyAlignment="true" applyProtection="true">
      <alignment horizontal="right" vertical="center"/>
    </xf>
    <xf numFmtId="176" fontId="30" fillId="0" borderId="1" xfId="0" applyNumberFormat="true" applyFont="true" applyFill="true" applyBorder="true" applyAlignment="true">
      <alignment vertical="center"/>
    </xf>
    <xf numFmtId="180" fontId="30" fillId="0" borderId="1" xfId="0" applyNumberFormat="true" applyFont="true" applyFill="true" applyBorder="true" applyAlignment="true">
      <alignment vertical="center"/>
    </xf>
    <xf numFmtId="180" fontId="26" fillId="0" borderId="1" xfId="0" applyNumberFormat="true" applyFont="true" applyFill="true" applyBorder="true" applyAlignment="true">
      <alignment vertical="center"/>
    </xf>
    <xf numFmtId="176" fontId="26" fillId="0" borderId="1" xfId="0" applyNumberFormat="true" applyFont="true" applyFill="true" applyBorder="true" applyAlignment="true">
      <alignment vertical="center"/>
    </xf>
    <xf numFmtId="0" fontId="26" fillId="0" borderId="42" xfId="0" applyFont="true" applyBorder="true" applyAlignment="true">
      <alignment horizontal="center" vertical="center"/>
    </xf>
    <xf numFmtId="0" fontId="15" fillId="0" borderId="1" xfId="0" applyNumberFormat="true" applyFont="true" applyFill="true" applyBorder="true" applyAlignment="true" applyProtection="true">
      <alignment horizontal="center" vertical="center"/>
    </xf>
    <xf numFmtId="3" fontId="37" fillId="0" borderId="1" xfId="0" applyNumberFormat="true" applyFont="true" applyFill="true" applyBorder="true" applyAlignment="true" applyProtection="true">
      <alignment horizontal="right" vertical="center" wrapText="true"/>
    </xf>
    <xf numFmtId="3" fontId="38" fillId="0" borderId="1" xfId="0" applyNumberFormat="true" applyFont="true" applyFill="true" applyBorder="true" applyAlignment="true" applyProtection="true">
      <alignment horizontal="right" vertical="center" wrapText="true"/>
    </xf>
    <xf numFmtId="176" fontId="26" fillId="0" borderId="1" xfId="0" applyNumberFormat="true" applyFont="true" applyBorder="true" applyAlignment="true">
      <alignment vertical="center"/>
    </xf>
    <xf numFmtId="176" fontId="30" fillId="0" borderId="1" xfId="0" applyNumberFormat="true" applyFont="true" applyBorder="true" applyAlignment="true">
      <alignment vertical="center"/>
    </xf>
    <xf numFmtId="0" fontId="37" fillId="0" borderId="42" xfId="0" applyNumberFormat="true" applyFont="true" applyFill="true" applyBorder="true" applyAlignment="true" applyProtection="true">
      <alignment horizontal="right" vertical="center"/>
    </xf>
    <xf numFmtId="177" fontId="51" fillId="0" borderId="1" xfId="29" applyNumberFormat="true" applyFont="true" applyFill="true" applyBorder="true" applyAlignment="true" applyProtection="true">
      <alignment horizontal="right" vertical="center"/>
    </xf>
    <xf numFmtId="0" fontId="32" fillId="0" borderId="1" xfId="0" applyFont="true" applyBorder="true"/>
    <xf numFmtId="177" fontId="52" fillId="0" borderId="1" xfId="29" applyNumberFormat="true" applyFont="true" applyFill="true" applyBorder="true" applyAlignment="true" applyProtection="true">
      <alignment horizontal="right" vertical="center"/>
    </xf>
    <xf numFmtId="177" fontId="31" fillId="0" borderId="42" xfId="29" applyNumberFormat="true" applyFont="true" applyFill="true" applyBorder="true" applyAlignment="true">
      <alignment horizontal="center" vertical="center"/>
    </xf>
    <xf numFmtId="182" fontId="38" fillId="0" borderId="1" xfId="0" applyNumberFormat="true" applyFont="true" applyFill="true" applyBorder="true" applyAlignment="true" applyProtection="true">
      <alignment horizontal="right" vertical="center"/>
    </xf>
    <xf numFmtId="182" fontId="37" fillId="0" borderId="1" xfId="0" applyNumberFormat="true" applyFont="true" applyFill="true" applyBorder="true" applyAlignment="true" applyProtection="true">
      <alignment horizontal="right" vertical="center"/>
    </xf>
    <xf numFmtId="0" fontId="0" fillId="0" borderId="0" xfId="0" applyFont="true" applyAlignment="true">
      <alignment vertical="center" wrapText="true"/>
    </xf>
    <xf numFmtId="0" fontId="24" fillId="0" borderId="0" xfId="0" applyFont="true" applyAlignment="true">
      <alignment vertical="center" wrapText="true"/>
    </xf>
    <xf numFmtId="0" fontId="39" fillId="0" borderId="0" xfId="0" applyFont="true" applyAlignment="true">
      <alignment vertical="center" wrapText="true"/>
    </xf>
    <xf numFmtId="0" fontId="4" fillId="0" borderId="0" xfId="0" applyFont="true" applyAlignment="true">
      <alignment vertical="center" wrapText="true"/>
    </xf>
    <xf numFmtId="0" fontId="27" fillId="0" borderId="0" xfId="0" applyFont="true" applyFill="true" applyAlignment="true">
      <alignment horizontal="center" vertical="center" wrapText="true"/>
    </xf>
    <xf numFmtId="0" fontId="26" fillId="0" borderId="0" xfId="0" applyFont="true" applyFill="true" applyAlignment="true">
      <alignment vertical="center" wrapText="true"/>
    </xf>
    <xf numFmtId="0" fontId="26" fillId="0" borderId="0" xfId="0" applyFont="true" applyFill="true" applyAlignment="true">
      <alignment horizontal="right" vertical="center" wrapText="true"/>
    </xf>
    <xf numFmtId="0" fontId="40" fillId="0" borderId="1" xfId="0" applyFont="true" applyFill="true" applyBorder="true" applyAlignment="true">
      <alignment horizontal="center" vertical="center" wrapText="true"/>
    </xf>
    <xf numFmtId="0" fontId="33" fillId="0" borderId="1" xfId="0" applyFont="true" applyFill="true" applyBorder="true" applyAlignment="true">
      <alignment horizontal="center" vertical="center" wrapText="true"/>
    </xf>
    <xf numFmtId="0" fontId="58" fillId="0" borderId="1" xfId="0" applyNumberFormat="true" applyFont="true" applyFill="true" applyBorder="true" applyAlignment="true" applyProtection="true">
      <alignment vertical="center" wrapText="true"/>
    </xf>
    <xf numFmtId="3" fontId="52" fillId="0" borderId="1" xfId="0" applyNumberFormat="true" applyFont="true" applyFill="true" applyBorder="true" applyAlignment="true" applyProtection="true">
      <alignment horizontal="right" vertical="center" wrapText="true"/>
    </xf>
    <xf numFmtId="0" fontId="52" fillId="0" borderId="1" xfId="0" applyNumberFormat="true" applyFont="true" applyFill="true" applyBorder="true" applyAlignment="true" applyProtection="true">
      <alignment vertical="center" wrapText="true"/>
    </xf>
    <xf numFmtId="0" fontId="51" fillId="0" borderId="1" xfId="0" applyNumberFormat="true" applyFont="true" applyFill="true" applyBorder="true" applyAlignment="true" applyProtection="true">
      <alignment vertical="center" wrapText="true"/>
    </xf>
    <xf numFmtId="3" fontId="51" fillId="0" borderId="1" xfId="0" applyNumberFormat="true" applyFont="true" applyFill="true" applyBorder="true" applyAlignment="true" applyProtection="true">
      <alignment horizontal="right" vertical="center" wrapText="true"/>
    </xf>
    <xf numFmtId="0" fontId="59" fillId="0" borderId="1" xfId="0" applyNumberFormat="true" applyFont="true" applyFill="true" applyBorder="true" applyAlignment="true" applyProtection="true">
      <alignment vertical="center" wrapText="true"/>
    </xf>
    <xf numFmtId="0" fontId="58" fillId="0" borderId="1" xfId="0" applyNumberFormat="true" applyFont="true" applyFill="true" applyBorder="true" applyAlignment="true" applyProtection="true">
      <alignment horizontal="center" vertical="center"/>
    </xf>
    <xf numFmtId="0" fontId="52" fillId="0" borderId="1" xfId="0" applyNumberFormat="true" applyFont="true" applyFill="true" applyBorder="true" applyAlignment="true" applyProtection="true">
      <alignment vertical="center"/>
    </xf>
    <xf numFmtId="3" fontId="52" fillId="0" borderId="1" xfId="0" applyNumberFormat="true" applyFont="true" applyFill="true" applyBorder="true" applyAlignment="true" applyProtection="true">
      <alignment horizontal="right" vertical="center"/>
    </xf>
    <xf numFmtId="0" fontId="51" fillId="0" borderId="1" xfId="0" applyNumberFormat="true" applyFont="true" applyFill="true" applyBorder="true" applyAlignment="true" applyProtection="true">
      <alignment vertical="center"/>
    </xf>
    <xf numFmtId="3" fontId="51" fillId="0" borderId="1" xfId="0" applyNumberFormat="true" applyFont="true" applyFill="true" applyBorder="true" applyAlignment="true" applyProtection="true">
      <alignment horizontal="right" vertical="center"/>
    </xf>
    <xf numFmtId="177" fontId="26" fillId="0" borderId="0" xfId="29" applyNumberFormat="true" applyFont="true" applyFill="true" applyAlignment="true"/>
    <xf numFmtId="0" fontId="55" fillId="0" borderId="0" xfId="0" applyNumberFormat="true" applyFont="true" applyFill="true" applyAlignment="true" applyProtection="true">
      <alignment horizontal="center" vertical="center" wrapText="true"/>
    </xf>
    <xf numFmtId="0" fontId="37" fillId="0" borderId="0" xfId="0" applyFont="true" applyFill="true" applyAlignment="true">
      <alignment vertical="center"/>
    </xf>
    <xf numFmtId="177" fontId="37" fillId="0" borderId="0" xfId="29" applyNumberFormat="true" applyFont="true" applyFill="true" applyAlignment="true">
      <alignment horizontal="right" vertical="center"/>
    </xf>
    <xf numFmtId="177" fontId="52" fillId="0" borderId="1" xfId="29" applyNumberFormat="true" applyFont="true" applyFill="true" applyBorder="true" applyAlignment="true" applyProtection="true">
      <alignment horizontal="center" vertical="center"/>
    </xf>
    <xf numFmtId="0" fontId="35" fillId="0" borderId="1" xfId="0" applyFont="true" applyBorder="true" applyAlignment="true">
      <alignment horizontal="center" vertical="center"/>
    </xf>
    <xf numFmtId="177" fontId="26" fillId="0" borderId="0" xfId="0" applyNumberFormat="true" applyFont="true"/>
    <xf numFmtId="43" fontId="26" fillId="0" borderId="0" xfId="29" applyFont="true" applyFill="true" applyAlignment="true"/>
    <xf numFmtId="43" fontId="55" fillId="0" borderId="0" xfId="29" applyFont="true" applyFill="true" applyAlignment="true" applyProtection="true">
      <alignment horizontal="center" vertical="center"/>
    </xf>
    <xf numFmtId="43" fontId="57" fillId="0" borderId="0" xfId="29" applyFont="true" applyFill="true" applyAlignment="true" applyProtection="true">
      <alignment horizontal="right" vertical="center"/>
    </xf>
    <xf numFmtId="0" fontId="56" fillId="0" borderId="1" xfId="0" applyNumberFormat="true" applyFont="true" applyFill="true" applyBorder="true" applyAlignment="true" applyProtection="true">
      <alignment horizontal="center" vertical="center"/>
    </xf>
    <xf numFmtId="0" fontId="60" fillId="0" borderId="1" xfId="0" applyNumberFormat="true" applyFont="true" applyFill="true" applyBorder="true" applyAlignment="true" applyProtection="true">
      <alignment vertical="center"/>
    </xf>
    <xf numFmtId="179" fontId="26" fillId="0" borderId="0" xfId="52" applyNumberFormat="true" applyFont="true" applyAlignment="true"/>
    <xf numFmtId="0" fontId="60" fillId="0" borderId="1" xfId="0" applyNumberFormat="true" applyFont="true" applyFill="true" applyBorder="true" applyAlignment="true" applyProtection="true">
      <alignment horizontal="center" vertical="center"/>
    </xf>
    <xf numFmtId="0" fontId="0" fillId="0" borderId="0" xfId="0" applyAlignment="true">
      <alignment horizontal="left" vertical="center"/>
    </xf>
    <xf numFmtId="0" fontId="61" fillId="0" borderId="0" xfId="0" applyFont="true" applyAlignment="true">
      <alignment horizontal="center" vertical="center"/>
    </xf>
    <xf numFmtId="0" fontId="62" fillId="0" borderId="0" xfId="0" applyFont="true" applyAlignment="true">
      <alignment horizontal="left" vertical="center"/>
    </xf>
    <xf numFmtId="0" fontId="26" fillId="0" borderId="0" xfId="0" applyFont="true" applyAlignment="true">
      <alignment horizontal="left" vertical="center" wrapText="true"/>
    </xf>
    <xf numFmtId="0" fontId="32" fillId="0" borderId="0" xfId="0" applyFont="true" applyFill="true" applyAlignment="true">
      <alignment vertical="center"/>
    </xf>
    <xf numFmtId="0" fontId="32" fillId="0" borderId="42" xfId="0" applyFont="true" applyFill="true" applyBorder="true" applyAlignment="true">
      <alignment horizontal="center" vertical="center"/>
    </xf>
    <xf numFmtId="176" fontId="33" fillId="0" borderId="1" xfId="0" applyNumberFormat="true" applyFont="true" applyFill="true" applyBorder="true" applyAlignment="true">
      <alignment vertical="center"/>
    </xf>
    <xf numFmtId="176" fontId="32" fillId="0" borderId="1" xfId="0" applyNumberFormat="true" applyFont="true" applyFill="true" applyBorder="true" applyAlignment="true">
      <alignment vertical="center"/>
    </xf>
    <xf numFmtId="177" fontId="33" fillId="0" borderId="1" xfId="29" applyNumberFormat="true" applyFont="true" applyFill="true" applyBorder="true" applyAlignment="true">
      <alignment vertical="center"/>
    </xf>
    <xf numFmtId="0" fontId="30" fillId="0" borderId="47" xfId="0" applyFont="true" applyBorder="true" applyAlignment="true">
      <alignment vertical="center"/>
    </xf>
    <xf numFmtId="0" fontId="26" fillId="0" borderId="47" xfId="0" applyFont="true" applyBorder="true" applyAlignment="true">
      <alignment vertical="center"/>
    </xf>
    <xf numFmtId="0" fontId="30" fillId="0" borderId="47" xfId="0" applyFont="true" applyBorder="true" applyAlignment="true">
      <alignment horizontal="center" vertical="center"/>
    </xf>
    <xf numFmtId="176" fontId="33" fillId="0" borderId="1" xfId="0" applyNumberFormat="true" applyFont="true" applyBorder="true" applyAlignment="true">
      <alignment vertical="center"/>
    </xf>
    <xf numFmtId="183" fontId="33" fillId="0" borderId="1" xfId="0" applyNumberFormat="true" applyFont="true" applyBorder="true" applyAlignment="true">
      <alignment vertical="center"/>
    </xf>
    <xf numFmtId="176" fontId="32" fillId="0" borderId="1" xfId="0" applyNumberFormat="true" applyFont="true" applyBorder="true" applyAlignment="true">
      <alignment vertical="center"/>
    </xf>
    <xf numFmtId="183" fontId="32" fillId="0" borderId="1" xfId="0" applyNumberFormat="true" applyFont="true" applyBorder="true" applyAlignment="true">
      <alignment vertical="center"/>
    </xf>
    <xf numFmtId="0" fontId="0" fillId="0" borderId="0" xfId="0" applyAlignment="true">
      <alignment horizontal="right" vertical="center"/>
    </xf>
    <xf numFmtId="0" fontId="52" fillId="0" borderId="1" xfId="0" applyNumberFormat="true" applyFont="true" applyFill="true" applyBorder="true" applyAlignment="true" applyProtection="true">
      <alignment horizontal="center" vertical="center"/>
    </xf>
    <xf numFmtId="0" fontId="59" fillId="0" borderId="1" xfId="0" applyNumberFormat="true" applyFont="true" applyFill="true" applyBorder="true" applyAlignment="true" applyProtection="true">
      <alignment vertical="center"/>
    </xf>
    <xf numFmtId="0" fontId="0" fillId="0" borderId="0" xfId="0" applyFont="true" applyFill="true"/>
    <xf numFmtId="0" fontId="37" fillId="0" borderId="0" xfId="0" applyFont="true" applyFill="true" applyAlignment="true">
      <alignment horizontal="right" vertical="center"/>
    </xf>
    <xf numFmtId="0" fontId="63" fillId="0" borderId="0" xfId="0" applyFont="true" applyFill="true" applyAlignment="true">
      <alignment vertical="center"/>
    </xf>
    <xf numFmtId="177" fontId="0" fillId="0" borderId="0" xfId="0" applyNumberFormat="true" applyFont="true" applyFill="true"/>
    <xf numFmtId="43" fontId="0" fillId="0" borderId="0" xfId="29" applyFont="true" applyFill="true" applyAlignment="true"/>
    <xf numFmtId="43" fontId="43" fillId="0" borderId="0" xfId="29" applyFont="true" applyFill="true" applyAlignment="true" applyProtection="true">
      <alignment horizontal="center" vertical="center"/>
    </xf>
    <xf numFmtId="43" fontId="8" fillId="0" borderId="0" xfId="29" applyFont="true" applyFill="true" applyAlignment="true" applyProtection="true">
      <alignment horizontal="right" vertical="center"/>
    </xf>
    <xf numFmtId="179" fontId="0" fillId="0" borderId="0" xfId="52" applyNumberFormat="true" applyFont="true" applyFill="true" applyAlignment="true"/>
    <xf numFmtId="0" fontId="37" fillId="0" borderId="0" xfId="0" applyFont="true" applyAlignment="true">
      <alignment vertical="center"/>
    </xf>
    <xf numFmtId="179" fontId="26" fillId="0" borderId="0" xfId="52" applyNumberFormat="true" applyFont="true" applyAlignment="true">
      <alignment vertical="center"/>
    </xf>
    <xf numFmtId="0" fontId="26" fillId="0" borderId="42" xfId="0" applyFont="true" applyFill="true" applyBorder="true" applyAlignment="true">
      <alignment horizontal="center" vertical="center"/>
    </xf>
    <xf numFmtId="0" fontId="15" fillId="0" borderId="1" xfId="0" applyNumberFormat="true" applyFont="true" applyFill="true" applyBorder="true" applyAlignment="true" applyProtection="true">
      <alignment horizontal="left" vertical="center"/>
    </xf>
    <xf numFmtId="0" fontId="30" fillId="0" borderId="1" xfId="0" applyFont="true" applyBorder="true" applyAlignment="true">
      <alignment vertical="center"/>
    </xf>
    <xf numFmtId="0" fontId="26" fillId="0" borderId="1" xfId="0" applyFont="true" applyBorder="true" applyAlignment="true">
      <alignment vertical="center"/>
    </xf>
    <xf numFmtId="176" fontId="52" fillId="0" borderId="1" xfId="0" applyNumberFormat="true" applyFont="true" applyBorder="true" applyAlignment="true">
      <alignment vertical="center"/>
    </xf>
    <xf numFmtId="0" fontId="38" fillId="0" borderId="1" xfId="0" applyFont="true" applyBorder="true" applyAlignment="true">
      <alignment vertical="center"/>
    </xf>
    <xf numFmtId="177" fontId="33" fillId="0" borderId="1" xfId="29" applyNumberFormat="true" applyFont="true" applyBorder="true" applyAlignment="true">
      <alignment vertical="center"/>
    </xf>
    <xf numFmtId="177" fontId="32" fillId="0" borderId="1" xfId="29" applyNumberFormat="true" applyFont="true" applyBorder="true" applyAlignment="true">
      <alignment vertical="center"/>
    </xf>
    <xf numFmtId="179" fontId="0" fillId="0" borderId="0" xfId="52" applyNumberFormat="true" applyFont="true" applyAlignment="true">
      <alignment vertical="center"/>
    </xf>
    <xf numFmtId="0" fontId="3" fillId="0" borderId="0" xfId="0" applyFont="true" applyAlignment="true">
      <alignment horizontal="left" vertical="center"/>
    </xf>
    <xf numFmtId="0" fontId="64" fillId="0" borderId="0" xfId="0" applyFont="true" applyAlignment="true">
      <alignment horizontal="center" vertical="center"/>
    </xf>
    <xf numFmtId="0" fontId="65" fillId="0" borderId="0" xfId="0" applyFont="true" applyAlignment="true">
      <alignment horizontal="left" vertical="center"/>
    </xf>
    <xf numFmtId="0" fontId="66" fillId="0" borderId="0" xfId="0" applyFont="true" applyAlignment="true">
      <alignment horizontal="left" vertical="center"/>
    </xf>
  </cellXfs>
  <cellStyles count="61">
    <cellStyle name="常规" xfId="0" builtinId="0"/>
    <cellStyle name="常规 2" xfId="1"/>
    <cellStyle name="常规_(陈诚修改稿)2006年全省及省级财政决算及07年预算执行情况表(A4 留底自用) 3" xfId="2"/>
    <cellStyle name="常规_2020年社保基金收入预算表" xfId="3"/>
    <cellStyle name="常规_社保基金预算报人大建议表样 2" xfId="4"/>
    <cellStyle name="常规_社保基金预算报人大建议表样 3" xfId="5"/>
    <cellStyle name="常规 38" xfId="6"/>
    <cellStyle name="常规_2019年社保基金收入执行执行表 _3" xfId="7"/>
    <cellStyle name="常规 39" xfId="8"/>
    <cellStyle name="60% - 强调文字颜色 6" xfId="9" builtinId="52"/>
    <cellStyle name="20% - 强调文字颜色 6" xfId="10" builtinId="50"/>
    <cellStyle name="输出" xfId="11" builtinId="21"/>
    <cellStyle name="检查单元格" xfId="12" builtinId="23"/>
    <cellStyle name="差" xfId="13" builtinId="27"/>
    <cellStyle name="千位分隔 2" xfId="14"/>
    <cellStyle name="标题 1" xfId="15" builtinId="16"/>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汇总" xfId="24" builtinId="25"/>
    <cellStyle name="20% - 强调文字颜色 1" xfId="25" builtinId="30"/>
    <cellStyle name="常规_省级科预算草案表1.14 3" xfId="26"/>
    <cellStyle name="40% - 强调文字颜色 1" xfId="27" builtinId="31"/>
    <cellStyle name="强调文字颜色 6" xfId="28" builtinId="49"/>
    <cellStyle name="千位分隔" xfId="29" builtinId="3"/>
    <cellStyle name="标题" xfId="30" builtinId="15"/>
    <cellStyle name="已访问的超链接" xfId="31" builtinId="9"/>
    <cellStyle name="40% - 强调文字颜色 4" xfId="32" builtinId="43"/>
    <cellStyle name="常规 3" xfId="33"/>
    <cellStyle name="链接单元格" xfId="34" builtinId="24"/>
    <cellStyle name="标题 4" xfId="35" builtinId="19"/>
    <cellStyle name="20% - 强调文字颜色 2" xfId="36" builtinId="34"/>
    <cellStyle name="货币[0]" xfId="37" builtinId="7"/>
    <cellStyle name="警告文本" xfId="38" builtinId="11"/>
    <cellStyle name="常规_社保基金预算报人大建议表样" xfId="39"/>
    <cellStyle name="40% - 强调文字颜色 2" xfId="40" builtinId="35"/>
    <cellStyle name="注释" xfId="41" builtinId="10"/>
    <cellStyle name="60% - 强调文字颜色 3" xfId="42" builtinId="40"/>
    <cellStyle name="好" xfId="43" builtinId="26"/>
    <cellStyle name="20% - 强调文字颜色 5" xfId="44" builtinId="46"/>
    <cellStyle name="适中" xfId="45" builtinId="28"/>
    <cellStyle name="计算" xfId="46" builtinId="22"/>
    <cellStyle name="强调文字颜色 1" xfId="47" builtinId="29"/>
    <cellStyle name="60% - 强调文字颜色 4" xfId="48" builtinId="44"/>
    <cellStyle name="60% - 强调文字颜色 1" xfId="49" builtinId="32"/>
    <cellStyle name="强调文字颜色 2" xfId="50" builtinId="33"/>
    <cellStyle name="60% - 强调文字颜色 5" xfId="51" builtinId="48"/>
    <cellStyle name="百分比" xfId="52" builtinId="5"/>
    <cellStyle name="60% - 强调文字颜色 2" xfId="53" builtinId="36"/>
    <cellStyle name="货币" xfId="54" builtinId="4"/>
    <cellStyle name="强调文字颜色 3" xfId="55" builtinId="37"/>
    <cellStyle name="20% - 强调文字颜色 3" xfId="56" builtinId="38"/>
    <cellStyle name="输入" xfId="57" builtinId="20"/>
    <cellStyle name="40% - 强调文字颜色 3" xfId="58" builtinId="39"/>
    <cellStyle name="强调文字颜色 4" xfId="59" builtinId="41"/>
    <cellStyle name="20% - 强调文字颜色 4" xfId="60" builtinId="4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haredStrings" Target="sharedStrings.xml"/><Relationship Id="rId55" Type="http://schemas.openxmlformats.org/officeDocument/2006/relationships/styles" Target="styles.xml"/><Relationship Id="rId54" Type="http://schemas.openxmlformats.org/officeDocument/2006/relationships/theme" Target="theme/theme1.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3"/>
  <sheetViews>
    <sheetView topLeftCell="A39" workbookViewId="0">
      <selection activeCell="D54" sqref="D54"/>
    </sheetView>
  </sheetViews>
  <sheetFormatPr defaultColWidth="9" defaultRowHeight="18"/>
  <cols>
    <col min="1" max="1" width="89.625" style="382" customWidth="true"/>
    <col min="2" max="16384" width="9" style="382"/>
  </cols>
  <sheetData>
    <row r="1" s="382" customFormat="true" ht="44" customHeight="true" spans="1:1">
      <c r="A1" s="383" t="s">
        <v>0</v>
      </c>
    </row>
    <row r="2" s="382" customFormat="true" ht="15" customHeight="true" spans="1:1">
      <c r="A2" s="384"/>
    </row>
    <row r="3" s="382" customFormat="true" ht="25" customHeight="true" spans="1:1">
      <c r="A3" s="385" t="s">
        <v>1</v>
      </c>
    </row>
    <row r="4" s="382" customFormat="true" ht="25" customHeight="true" spans="1:1">
      <c r="A4" s="385" t="s">
        <v>2</v>
      </c>
    </row>
    <row r="5" s="382" customFormat="true" ht="25" customHeight="true" spans="1:1">
      <c r="A5" s="385" t="s">
        <v>3</v>
      </c>
    </row>
    <row r="6" s="382" customFormat="true" ht="25" customHeight="true" spans="1:1">
      <c r="A6" s="385" t="s">
        <v>4</v>
      </c>
    </row>
    <row r="7" s="382" customFormat="true" ht="25" customHeight="true" spans="1:1">
      <c r="A7" s="385" t="s">
        <v>5</v>
      </c>
    </row>
    <row r="8" s="382" customFormat="true" ht="25" customHeight="true" spans="1:1">
      <c r="A8" s="385" t="s">
        <v>6</v>
      </c>
    </row>
    <row r="9" s="382" customFormat="true" ht="25" customHeight="true" spans="1:1">
      <c r="A9" s="385" t="s">
        <v>7</v>
      </c>
    </row>
    <row r="10" s="382" customFormat="true" ht="25" customHeight="true" spans="1:1">
      <c r="A10" s="385" t="s">
        <v>8</v>
      </c>
    </row>
    <row r="11" s="382" customFormat="true" ht="25" customHeight="true" spans="1:1">
      <c r="A11" s="385" t="s">
        <v>9</v>
      </c>
    </row>
    <row r="12" s="382" customFormat="true" ht="25" customHeight="true" spans="1:1">
      <c r="A12" s="385" t="s">
        <v>10</v>
      </c>
    </row>
    <row r="13" s="382" customFormat="true" ht="25" customHeight="true" spans="1:1">
      <c r="A13" s="385" t="s">
        <v>11</v>
      </c>
    </row>
    <row r="14" s="382" customFormat="true" ht="25" customHeight="true" spans="1:1">
      <c r="A14" s="385" t="s">
        <v>12</v>
      </c>
    </row>
    <row r="15" s="382" customFormat="true" ht="25" customHeight="true" spans="1:1">
      <c r="A15" s="385" t="s">
        <v>13</v>
      </c>
    </row>
    <row r="16" s="382" customFormat="true" ht="25" customHeight="true" spans="1:1">
      <c r="A16" s="385" t="s">
        <v>14</v>
      </c>
    </row>
    <row r="17" s="382" customFormat="true" ht="25" customHeight="true" spans="1:1">
      <c r="A17" s="385" t="s">
        <v>15</v>
      </c>
    </row>
    <row r="18" s="382" customFormat="true" ht="25" customHeight="true" spans="1:1">
      <c r="A18" s="385" t="s">
        <v>16</v>
      </c>
    </row>
    <row r="19" s="382" customFormat="true" ht="25" customHeight="true" spans="1:1">
      <c r="A19" s="385" t="s">
        <v>17</v>
      </c>
    </row>
    <row r="20" s="382" customFormat="true" ht="25" customHeight="true" spans="1:1">
      <c r="A20" s="385" t="s">
        <v>18</v>
      </c>
    </row>
    <row r="21" s="382" customFormat="true" ht="25" customHeight="true" spans="1:1">
      <c r="A21" s="385" t="s">
        <v>19</v>
      </c>
    </row>
    <row r="22" s="382" customFormat="true" ht="25" customHeight="true" spans="1:1">
      <c r="A22" s="385" t="s">
        <v>20</v>
      </c>
    </row>
    <row r="23" s="382" customFormat="true" ht="25" customHeight="true" spans="1:1">
      <c r="A23" s="385" t="s">
        <v>21</v>
      </c>
    </row>
    <row r="24" s="382" customFormat="true" ht="25" customHeight="true" spans="1:1">
      <c r="A24" s="385" t="s">
        <v>22</v>
      </c>
    </row>
    <row r="25" s="382" customFormat="true" ht="25" customHeight="true" spans="1:1">
      <c r="A25" s="385" t="s">
        <v>23</v>
      </c>
    </row>
    <row r="26" s="382" customFormat="true" ht="25" customHeight="true" spans="1:1">
      <c r="A26" s="385" t="s">
        <v>24</v>
      </c>
    </row>
    <row r="27" s="382" customFormat="true" ht="25" customHeight="true" spans="1:1">
      <c r="A27" s="385" t="s">
        <v>25</v>
      </c>
    </row>
    <row r="28" s="382" customFormat="true" ht="25" customHeight="true" spans="1:1">
      <c r="A28" s="385" t="s">
        <v>26</v>
      </c>
    </row>
    <row r="29" s="382" customFormat="true" ht="25" customHeight="true" spans="1:1">
      <c r="A29" s="385" t="s">
        <v>27</v>
      </c>
    </row>
    <row r="30" s="382" customFormat="true" ht="25" customHeight="true" spans="1:1">
      <c r="A30" s="385" t="s">
        <v>28</v>
      </c>
    </row>
    <row r="31" s="382" customFormat="true" ht="25" customHeight="true" spans="1:1">
      <c r="A31" s="385" t="s">
        <v>29</v>
      </c>
    </row>
    <row r="32" s="382" customFormat="true" ht="25" customHeight="true" spans="1:1">
      <c r="A32" s="385" t="s">
        <v>30</v>
      </c>
    </row>
    <row r="33" s="382" customFormat="true" ht="25" customHeight="true" spans="1:1">
      <c r="A33" s="385" t="s">
        <v>31</v>
      </c>
    </row>
    <row r="34" s="382" customFormat="true" ht="25" customHeight="true" spans="1:1">
      <c r="A34" s="385" t="s">
        <v>32</v>
      </c>
    </row>
    <row r="35" s="382" customFormat="true" ht="25" customHeight="true" spans="1:1">
      <c r="A35" s="385" t="s">
        <v>33</v>
      </c>
    </row>
    <row r="36" s="382" customFormat="true" ht="25" customHeight="true" spans="1:1">
      <c r="A36" s="385" t="s">
        <v>34</v>
      </c>
    </row>
    <row r="37" s="382" customFormat="true" ht="25" customHeight="true" spans="1:1">
      <c r="A37" s="385" t="s">
        <v>35</v>
      </c>
    </row>
    <row r="38" s="382" customFormat="true" ht="25" customHeight="true" spans="1:1">
      <c r="A38" s="385" t="s">
        <v>36</v>
      </c>
    </row>
    <row r="39" s="382" customFormat="true" ht="25" customHeight="true" spans="1:1">
      <c r="A39" s="385" t="s">
        <v>37</v>
      </c>
    </row>
    <row r="40" s="382" customFormat="true" ht="25" customHeight="true" spans="1:1">
      <c r="A40" s="385" t="s">
        <v>38</v>
      </c>
    </row>
    <row r="41" s="382" customFormat="true" ht="25" customHeight="true" spans="1:1">
      <c r="A41" s="385" t="s">
        <v>39</v>
      </c>
    </row>
    <row r="42" s="382" customFormat="true" ht="25" customHeight="true" spans="1:1">
      <c r="A42" s="385" t="s">
        <v>40</v>
      </c>
    </row>
    <row r="43" s="382" customFormat="true" ht="25" customHeight="true" spans="1:1">
      <c r="A43" s="385" t="s">
        <v>41</v>
      </c>
    </row>
    <row r="44" s="382" customFormat="true" ht="25" customHeight="true" spans="1:1">
      <c r="A44" s="385" t="s">
        <v>42</v>
      </c>
    </row>
    <row r="45" s="382" customFormat="true" ht="25" customHeight="true" spans="1:1">
      <c r="A45" s="385" t="s">
        <v>43</v>
      </c>
    </row>
    <row r="46" s="382" customFormat="true" ht="25" customHeight="true" spans="1:1">
      <c r="A46" s="385" t="s">
        <v>44</v>
      </c>
    </row>
    <row r="47" s="382" customFormat="true" ht="25" customHeight="true" spans="1:1">
      <c r="A47" s="385" t="s">
        <v>45</v>
      </c>
    </row>
    <row r="48" s="382" customFormat="true" ht="25" customHeight="true" spans="1:1">
      <c r="A48" s="385" t="s">
        <v>46</v>
      </c>
    </row>
    <row r="49" s="382" customFormat="true" ht="25" customHeight="true" spans="1:1">
      <c r="A49" s="385" t="s">
        <v>47</v>
      </c>
    </row>
    <row r="50" s="382" customFormat="true" ht="25" customHeight="true" spans="1:1">
      <c r="A50" s="385" t="s">
        <v>48</v>
      </c>
    </row>
    <row r="51" s="382" customFormat="true" ht="25" customHeight="true" spans="1:1">
      <c r="A51" s="385" t="s">
        <v>49</v>
      </c>
    </row>
    <row r="52" s="382" customFormat="true" ht="25" customHeight="true" spans="1:1">
      <c r="A52" s="385" t="s">
        <v>50</v>
      </c>
    </row>
    <row r="53" ht="25" customHeight="true" spans="1:1">
      <c r="A53" s="385" t="s">
        <v>51</v>
      </c>
    </row>
    <row r="54" ht="25" customHeight="true" spans="1:1">
      <c r="A54" s="385" t="s">
        <v>52</v>
      </c>
    </row>
    <row r="55" ht="25" customHeight="true" spans="1:1">
      <c r="A55" s="385" t="s">
        <v>53</v>
      </c>
    </row>
    <row r="56" ht="25" customHeight="true" spans="1:1">
      <c r="A56" s="385" t="s">
        <v>54</v>
      </c>
    </row>
    <row r="57" ht="25" customHeight="true" spans="1:1">
      <c r="A57" s="385" t="s">
        <v>55</v>
      </c>
    </row>
    <row r="58" ht="25" customHeight="true" spans="1:1">
      <c r="A58" s="385" t="s">
        <v>56</v>
      </c>
    </row>
    <row r="59" ht="25" customHeight="true" spans="1:1">
      <c r="A59" s="385" t="s">
        <v>57</v>
      </c>
    </row>
    <row r="60" ht="25" customHeight="true"/>
    <row r="61" ht="25" customHeight="true"/>
    <row r="62" ht="25" customHeight="true"/>
    <row r="63" ht="25" customHeight="true"/>
  </sheetData>
  <printOptions horizontalCentered="true"/>
  <pageMargins left="0.708661417322835" right="0.708661417322835" top="0.748031496062992" bottom="0.748031496062992" header="0.31496062992126" footer="0.31496062992126"/>
  <pageSetup paperSize="9" orientation="portrait"/>
  <headerFoot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349"/>
  <sheetViews>
    <sheetView showZeros="0" zoomScale="90" zoomScaleNormal="90" workbookViewId="0">
      <selection activeCell="K28" sqref="K28"/>
    </sheetView>
  </sheetViews>
  <sheetFormatPr defaultColWidth="12.125" defaultRowHeight="18.75" outlineLevelCol="5"/>
  <cols>
    <col min="1" max="1" width="41.625" style="337" customWidth="true"/>
    <col min="2" max="2" width="9.625" style="337" customWidth="true"/>
    <col min="3" max="3" width="41.625" style="337" customWidth="true"/>
    <col min="4" max="4" width="9.625" style="337" customWidth="true"/>
    <col min="5" max="253" width="12.125" style="280"/>
    <col min="254" max="254" width="41.75" style="280" customWidth="true"/>
    <col min="255" max="255" width="19.5" style="280" customWidth="true"/>
    <col min="256" max="256" width="40.625" style="280" customWidth="true"/>
    <col min="257" max="257" width="19.5" style="280" customWidth="true"/>
    <col min="258" max="509" width="12.125" style="280"/>
    <col min="510" max="510" width="41.75" style="280" customWidth="true"/>
    <col min="511" max="511" width="19.5" style="280" customWidth="true"/>
    <col min="512" max="512" width="40.625" style="280" customWidth="true"/>
    <col min="513" max="513" width="19.5" style="280" customWidth="true"/>
    <col min="514" max="765" width="12.125" style="280"/>
    <col min="766" max="766" width="41.75" style="280" customWidth="true"/>
    <col min="767" max="767" width="19.5" style="280" customWidth="true"/>
    <col min="768" max="768" width="40.625" style="280" customWidth="true"/>
    <col min="769" max="769" width="19.5" style="280" customWidth="true"/>
    <col min="770" max="1021" width="12.125" style="280"/>
    <col min="1022" max="1022" width="41.75" style="280" customWidth="true"/>
    <col min="1023" max="1023" width="19.5" style="280" customWidth="true"/>
    <col min="1024" max="1024" width="40.625" style="280" customWidth="true"/>
    <col min="1025" max="1025" width="19.5" style="280" customWidth="true"/>
    <col min="1026" max="1277" width="12.125" style="280"/>
    <col min="1278" max="1278" width="41.75" style="280" customWidth="true"/>
    <col min="1279" max="1279" width="19.5" style="280" customWidth="true"/>
    <col min="1280" max="1280" width="40.625" style="280" customWidth="true"/>
    <col min="1281" max="1281" width="19.5" style="280" customWidth="true"/>
    <col min="1282" max="1533" width="12.125" style="280"/>
    <col min="1534" max="1534" width="41.75" style="280" customWidth="true"/>
    <col min="1535" max="1535" width="19.5" style="280" customWidth="true"/>
    <col min="1536" max="1536" width="40.625" style="280" customWidth="true"/>
    <col min="1537" max="1537" width="19.5" style="280" customWidth="true"/>
    <col min="1538" max="1789" width="12.125" style="280"/>
    <col min="1790" max="1790" width="41.75" style="280" customWidth="true"/>
    <col min="1791" max="1791" width="19.5" style="280" customWidth="true"/>
    <col min="1792" max="1792" width="40.625" style="280" customWidth="true"/>
    <col min="1793" max="1793" width="19.5" style="280" customWidth="true"/>
    <col min="1794" max="2045" width="12.125" style="280"/>
    <col min="2046" max="2046" width="41.75" style="280" customWidth="true"/>
    <col min="2047" max="2047" width="19.5" style="280" customWidth="true"/>
    <col min="2048" max="2048" width="40.625" style="280" customWidth="true"/>
    <col min="2049" max="2049" width="19.5" style="280" customWidth="true"/>
    <col min="2050" max="2301" width="12.125" style="280"/>
    <col min="2302" max="2302" width="41.75" style="280" customWidth="true"/>
    <col min="2303" max="2303" width="19.5" style="280" customWidth="true"/>
    <col min="2304" max="2304" width="40.625" style="280" customWidth="true"/>
    <col min="2305" max="2305" width="19.5" style="280" customWidth="true"/>
    <col min="2306" max="2557" width="12.125" style="280"/>
    <col min="2558" max="2558" width="41.75" style="280" customWidth="true"/>
    <col min="2559" max="2559" width="19.5" style="280" customWidth="true"/>
    <col min="2560" max="2560" width="40.625" style="280" customWidth="true"/>
    <col min="2561" max="2561" width="19.5" style="280" customWidth="true"/>
    <col min="2562" max="2813" width="12.125" style="280"/>
    <col min="2814" max="2814" width="41.75" style="280" customWidth="true"/>
    <col min="2815" max="2815" width="19.5" style="280" customWidth="true"/>
    <col min="2816" max="2816" width="40.625" style="280" customWidth="true"/>
    <col min="2817" max="2817" width="19.5" style="280" customWidth="true"/>
    <col min="2818" max="3069" width="12.125" style="280"/>
    <col min="3070" max="3070" width="41.75" style="280" customWidth="true"/>
    <col min="3071" max="3071" width="19.5" style="280" customWidth="true"/>
    <col min="3072" max="3072" width="40.625" style="280" customWidth="true"/>
    <col min="3073" max="3073" width="19.5" style="280" customWidth="true"/>
    <col min="3074" max="3325" width="12.125" style="280"/>
    <col min="3326" max="3326" width="41.75" style="280" customWidth="true"/>
    <col min="3327" max="3327" width="19.5" style="280" customWidth="true"/>
    <col min="3328" max="3328" width="40.625" style="280" customWidth="true"/>
    <col min="3329" max="3329" width="19.5" style="280" customWidth="true"/>
    <col min="3330" max="3581" width="12.125" style="280"/>
    <col min="3582" max="3582" width="41.75" style="280" customWidth="true"/>
    <col min="3583" max="3583" width="19.5" style="280" customWidth="true"/>
    <col min="3584" max="3584" width="40.625" style="280" customWidth="true"/>
    <col min="3585" max="3585" width="19.5" style="280" customWidth="true"/>
    <col min="3586" max="3837" width="12.125" style="280"/>
    <col min="3838" max="3838" width="41.75" style="280" customWidth="true"/>
    <col min="3839" max="3839" width="19.5" style="280" customWidth="true"/>
    <col min="3840" max="3840" width="40.625" style="280" customWidth="true"/>
    <col min="3841" max="3841" width="19.5" style="280" customWidth="true"/>
    <col min="3842" max="4093" width="12.125" style="280"/>
    <col min="4094" max="4094" width="41.75" style="280" customWidth="true"/>
    <col min="4095" max="4095" width="19.5" style="280" customWidth="true"/>
    <col min="4096" max="4096" width="40.625" style="280" customWidth="true"/>
    <col min="4097" max="4097" width="19.5" style="280" customWidth="true"/>
    <col min="4098" max="4349" width="12.125" style="280"/>
    <col min="4350" max="4350" width="41.75" style="280" customWidth="true"/>
    <col min="4351" max="4351" width="19.5" style="280" customWidth="true"/>
    <col min="4352" max="4352" width="40.625" style="280" customWidth="true"/>
    <col min="4353" max="4353" width="19.5" style="280" customWidth="true"/>
    <col min="4354" max="4605" width="12.125" style="280"/>
    <col min="4606" max="4606" width="41.75" style="280" customWidth="true"/>
    <col min="4607" max="4607" width="19.5" style="280" customWidth="true"/>
    <col min="4608" max="4608" width="40.625" style="280" customWidth="true"/>
    <col min="4609" max="4609" width="19.5" style="280" customWidth="true"/>
    <col min="4610" max="4861" width="12.125" style="280"/>
    <col min="4862" max="4862" width="41.75" style="280" customWidth="true"/>
    <col min="4863" max="4863" width="19.5" style="280" customWidth="true"/>
    <col min="4864" max="4864" width="40.625" style="280" customWidth="true"/>
    <col min="4865" max="4865" width="19.5" style="280" customWidth="true"/>
    <col min="4866" max="5117" width="12.125" style="280"/>
    <col min="5118" max="5118" width="41.75" style="280" customWidth="true"/>
    <col min="5119" max="5119" width="19.5" style="280" customWidth="true"/>
    <col min="5120" max="5120" width="40.625" style="280" customWidth="true"/>
    <col min="5121" max="5121" width="19.5" style="280" customWidth="true"/>
    <col min="5122" max="5373" width="12.125" style="280"/>
    <col min="5374" max="5374" width="41.75" style="280" customWidth="true"/>
    <col min="5375" max="5375" width="19.5" style="280" customWidth="true"/>
    <col min="5376" max="5376" width="40.625" style="280" customWidth="true"/>
    <col min="5377" max="5377" width="19.5" style="280" customWidth="true"/>
    <col min="5378" max="5629" width="12.125" style="280"/>
    <col min="5630" max="5630" width="41.75" style="280" customWidth="true"/>
    <col min="5631" max="5631" width="19.5" style="280" customWidth="true"/>
    <col min="5632" max="5632" width="40.625" style="280" customWidth="true"/>
    <col min="5633" max="5633" width="19.5" style="280" customWidth="true"/>
    <col min="5634" max="5885" width="12.125" style="280"/>
    <col min="5886" max="5886" width="41.75" style="280" customWidth="true"/>
    <col min="5887" max="5887" width="19.5" style="280" customWidth="true"/>
    <col min="5888" max="5888" width="40.625" style="280" customWidth="true"/>
    <col min="5889" max="5889" width="19.5" style="280" customWidth="true"/>
    <col min="5890" max="6141" width="12.125" style="280"/>
    <col min="6142" max="6142" width="41.75" style="280" customWidth="true"/>
    <col min="6143" max="6143" width="19.5" style="280" customWidth="true"/>
    <col min="6144" max="6144" width="40.625" style="280" customWidth="true"/>
    <col min="6145" max="6145" width="19.5" style="280" customWidth="true"/>
    <col min="6146" max="6397" width="12.125" style="280"/>
    <col min="6398" max="6398" width="41.75" style="280" customWidth="true"/>
    <col min="6399" max="6399" width="19.5" style="280" customWidth="true"/>
    <col min="6400" max="6400" width="40.625" style="280" customWidth="true"/>
    <col min="6401" max="6401" width="19.5" style="280" customWidth="true"/>
    <col min="6402" max="6653" width="12.125" style="280"/>
    <col min="6654" max="6654" width="41.75" style="280" customWidth="true"/>
    <col min="6655" max="6655" width="19.5" style="280" customWidth="true"/>
    <col min="6656" max="6656" width="40.625" style="280" customWidth="true"/>
    <col min="6657" max="6657" width="19.5" style="280" customWidth="true"/>
    <col min="6658" max="6909" width="12.125" style="280"/>
    <col min="6910" max="6910" width="41.75" style="280" customWidth="true"/>
    <col min="6911" max="6911" width="19.5" style="280" customWidth="true"/>
    <col min="6912" max="6912" width="40.625" style="280" customWidth="true"/>
    <col min="6913" max="6913" width="19.5" style="280" customWidth="true"/>
    <col min="6914" max="7165" width="12.125" style="280"/>
    <col min="7166" max="7166" width="41.75" style="280" customWidth="true"/>
    <col min="7167" max="7167" width="19.5" style="280" customWidth="true"/>
    <col min="7168" max="7168" width="40.625" style="280" customWidth="true"/>
    <col min="7169" max="7169" width="19.5" style="280" customWidth="true"/>
    <col min="7170" max="7421" width="12.125" style="280"/>
    <col min="7422" max="7422" width="41.75" style="280" customWidth="true"/>
    <col min="7423" max="7423" width="19.5" style="280" customWidth="true"/>
    <col min="7424" max="7424" width="40.625" style="280" customWidth="true"/>
    <col min="7425" max="7425" width="19.5" style="280" customWidth="true"/>
    <col min="7426" max="7677" width="12.125" style="280"/>
    <col min="7678" max="7678" width="41.75" style="280" customWidth="true"/>
    <col min="7679" max="7679" width="19.5" style="280" customWidth="true"/>
    <col min="7680" max="7680" width="40.625" style="280" customWidth="true"/>
    <col min="7681" max="7681" width="19.5" style="280" customWidth="true"/>
    <col min="7682" max="7933" width="12.125" style="280"/>
    <col min="7934" max="7934" width="41.75" style="280" customWidth="true"/>
    <col min="7935" max="7935" width="19.5" style="280" customWidth="true"/>
    <col min="7936" max="7936" width="40.625" style="280" customWidth="true"/>
    <col min="7937" max="7937" width="19.5" style="280" customWidth="true"/>
    <col min="7938" max="8189" width="12.125" style="280"/>
    <col min="8190" max="8190" width="41.75" style="280" customWidth="true"/>
    <col min="8191" max="8191" width="19.5" style="280" customWidth="true"/>
    <col min="8192" max="8192" width="40.625" style="280" customWidth="true"/>
    <col min="8193" max="8193" width="19.5" style="280" customWidth="true"/>
    <col min="8194" max="8445" width="12.125" style="280"/>
    <col min="8446" max="8446" width="41.75" style="280" customWidth="true"/>
    <col min="8447" max="8447" width="19.5" style="280" customWidth="true"/>
    <col min="8448" max="8448" width="40.625" style="280" customWidth="true"/>
    <col min="8449" max="8449" width="19.5" style="280" customWidth="true"/>
    <col min="8450" max="8701" width="12.125" style="280"/>
    <col min="8702" max="8702" width="41.75" style="280" customWidth="true"/>
    <col min="8703" max="8703" width="19.5" style="280" customWidth="true"/>
    <col min="8704" max="8704" width="40.625" style="280" customWidth="true"/>
    <col min="8705" max="8705" width="19.5" style="280" customWidth="true"/>
    <col min="8706" max="8957" width="12.125" style="280"/>
    <col min="8958" max="8958" width="41.75" style="280" customWidth="true"/>
    <col min="8959" max="8959" width="19.5" style="280" customWidth="true"/>
    <col min="8960" max="8960" width="40.625" style="280" customWidth="true"/>
    <col min="8961" max="8961" width="19.5" style="280" customWidth="true"/>
    <col min="8962" max="9213" width="12.125" style="280"/>
    <col min="9214" max="9214" width="41.75" style="280" customWidth="true"/>
    <col min="9215" max="9215" width="19.5" style="280" customWidth="true"/>
    <col min="9216" max="9216" width="40.625" style="280" customWidth="true"/>
    <col min="9217" max="9217" width="19.5" style="280" customWidth="true"/>
    <col min="9218" max="9469" width="12.125" style="280"/>
    <col min="9470" max="9470" width="41.75" style="280" customWidth="true"/>
    <col min="9471" max="9471" width="19.5" style="280" customWidth="true"/>
    <col min="9472" max="9472" width="40.625" style="280" customWidth="true"/>
    <col min="9473" max="9473" width="19.5" style="280" customWidth="true"/>
    <col min="9474" max="9725" width="12.125" style="280"/>
    <col min="9726" max="9726" width="41.75" style="280" customWidth="true"/>
    <col min="9727" max="9727" width="19.5" style="280" customWidth="true"/>
    <col min="9728" max="9728" width="40.625" style="280" customWidth="true"/>
    <col min="9729" max="9729" width="19.5" style="280" customWidth="true"/>
    <col min="9730" max="9981" width="12.125" style="280"/>
    <col min="9982" max="9982" width="41.75" style="280" customWidth="true"/>
    <col min="9983" max="9983" width="19.5" style="280" customWidth="true"/>
    <col min="9984" max="9984" width="40.625" style="280" customWidth="true"/>
    <col min="9985" max="9985" width="19.5" style="280" customWidth="true"/>
    <col min="9986" max="10237" width="12.125" style="280"/>
    <col min="10238" max="10238" width="41.75" style="280" customWidth="true"/>
    <col min="10239" max="10239" width="19.5" style="280" customWidth="true"/>
    <col min="10240" max="10240" width="40.625" style="280" customWidth="true"/>
    <col min="10241" max="10241" width="19.5" style="280" customWidth="true"/>
    <col min="10242" max="10493" width="12.125" style="280"/>
    <col min="10494" max="10494" width="41.75" style="280" customWidth="true"/>
    <col min="10495" max="10495" width="19.5" style="280" customWidth="true"/>
    <col min="10496" max="10496" width="40.625" style="280" customWidth="true"/>
    <col min="10497" max="10497" width="19.5" style="280" customWidth="true"/>
    <col min="10498" max="10749" width="12.125" style="280"/>
    <col min="10750" max="10750" width="41.75" style="280" customWidth="true"/>
    <col min="10751" max="10751" width="19.5" style="280" customWidth="true"/>
    <col min="10752" max="10752" width="40.625" style="280" customWidth="true"/>
    <col min="10753" max="10753" width="19.5" style="280" customWidth="true"/>
    <col min="10754" max="11005" width="12.125" style="280"/>
    <col min="11006" max="11006" width="41.75" style="280" customWidth="true"/>
    <col min="11007" max="11007" width="19.5" style="280" customWidth="true"/>
    <col min="11008" max="11008" width="40.625" style="280" customWidth="true"/>
    <col min="11009" max="11009" width="19.5" style="280" customWidth="true"/>
    <col min="11010" max="11261" width="12.125" style="280"/>
    <col min="11262" max="11262" width="41.75" style="280" customWidth="true"/>
    <col min="11263" max="11263" width="19.5" style="280" customWidth="true"/>
    <col min="11264" max="11264" width="40.625" style="280" customWidth="true"/>
    <col min="11265" max="11265" width="19.5" style="280" customWidth="true"/>
    <col min="11266" max="11517" width="12.125" style="280"/>
    <col min="11518" max="11518" width="41.75" style="280" customWidth="true"/>
    <col min="11519" max="11519" width="19.5" style="280" customWidth="true"/>
    <col min="11520" max="11520" width="40.625" style="280" customWidth="true"/>
    <col min="11521" max="11521" width="19.5" style="280" customWidth="true"/>
    <col min="11522" max="11773" width="12.125" style="280"/>
    <col min="11774" max="11774" width="41.75" style="280" customWidth="true"/>
    <col min="11775" max="11775" width="19.5" style="280" customWidth="true"/>
    <col min="11776" max="11776" width="40.625" style="280" customWidth="true"/>
    <col min="11777" max="11777" width="19.5" style="280" customWidth="true"/>
    <col min="11778" max="12029" width="12.125" style="280"/>
    <col min="12030" max="12030" width="41.75" style="280" customWidth="true"/>
    <col min="12031" max="12031" width="19.5" style="280" customWidth="true"/>
    <col min="12032" max="12032" width="40.625" style="280" customWidth="true"/>
    <col min="12033" max="12033" width="19.5" style="280" customWidth="true"/>
    <col min="12034" max="12285" width="12.125" style="280"/>
    <col min="12286" max="12286" width="41.75" style="280" customWidth="true"/>
    <col min="12287" max="12287" width="19.5" style="280" customWidth="true"/>
    <col min="12288" max="12288" width="40.625" style="280" customWidth="true"/>
    <col min="12289" max="12289" width="19.5" style="280" customWidth="true"/>
    <col min="12290" max="12541" width="12.125" style="280"/>
    <col min="12542" max="12542" width="41.75" style="280" customWidth="true"/>
    <col min="12543" max="12543" width="19.5" style="280" customWidth="true"/>
    <col min="12544" max="12544" width="40.625" style="280" customWidth="true"/>
    <col min="12545" max="12545" width="19.5" style="280" customWidth="true"/>
    <col min="12546" max="12797" width="12.125" style="280"/>
    <col min="12798" max="12798" width="41.75" style="280" customWidth="true"/>
    <col min="12799" max="12799" width="19.5" style="280" customWidth="true"/>
    <col min="12800" max="12800" width="40.625" style="280" customWidth="true"/>
    <col min="12801" max="12801" width="19.5" style="280" customWidth="true"/>
    <col min="12802" max="13053" width="12.125" style="280"/>
    <col min="13054" max="13054" width="41.75" style="280" customWidth="true"/>
    <col min="13055" max="13055" width="19.5" style="280" customWidth="true"/>
    <col min="13056" max="13056" width="40.625" style="280" customWidth="true"/>
    <col min="13057" max="13057" width="19.5" style="280" customWidth="true"/>
    <col min="13058" max="13309" width="12.125" style="280"/>
    <col min="13310" max="13310" width="41.75" style="280" customWidth="true"/>
    <col min="13311" max="13311" width="19.5" style="280" customWidth="true"/>
    <col min="13312" max="13312" width="40.625" style="280" customWidth="true"/>
    <col min="13313" max="13313" width="19.5" style="280" customWidth="true"/>
    <col min="13314" max="13565" width="12.125" style="280"/>
    <col min="13566" max="13566" width="41.75" style="280" customWidth="true"/>
    <col min="13567" max="13567" width="19.5" style="280" customWidth="true"/>
    <col min="13568" max="13568" width="40.625" style="280" customWidth="true"/>
    <col min="13569" max="13569" width="19.5" style="280" customWidth="true"/>
    <col min="13570" max="13821" width="12.125" style="280"/>
    <col min="13822" max="13822" width="41.75" style="280" customWidth="true"/>
    <col min="13823" max="13823" width="19.5" style="280" customWidth="true"/>
    <col min="13824" max="13824" width="40.625" style="280" customWidth="true"/>
    <col min="13825" max="13825" width="19.5" style="280" customWidth="true"/>
    <col min="13826" max="14077" width="12.125" style="280"/>
    <col min="14078" max="14078" width="41.75" style="280" customWidth="true"/>
    <col min="14079" max="14079" width="19.5" style="280" customWidth="true"/>
    <col min="14080" max="14080" width="40.625" style="280" customWidth="true"/>
    <col min="14081" max="14081" width="19.5" style="280" customWidth="true"/>
    <col min="14082" max="14333" width="12.125" style="280"/>
    <col min="14334" max="14334" width="41.75" style="280" customWidth="true"/>
    <col min="14335" max="14335" width="19.5" style="280" customWidth="true"/>
    <col min="14336" max="14336" width="40.625" style="280" customWidth="true"/>
    <col min="14337" max="14337" width="19.5" style="280" customWidth="true"/>
    <col min="14338" max="14589" width="12.125" style="280"/>
    <col min="14590" max="14590" width="41.75" style="280" customWidth="true"/>
    <col min="14591" max="14591" width="19.5" style="280" customWidth="true"/>
    <col min="14592" max="14592" width="40.625" style="280" customWidth="true"/>
    <col min="14593" max="14593" width="19.5" style="280" customWidth="true"/>
    <col min="14594" max="14845" width="12.125" style="280"/>
    <col min="14846" max="14846" width="41.75" style="280" customWidth="true"/>
    <col min="14847" max="14847" width="19.5" style="280" customWidth="true"/>
    <col min="14848" max="14848" width="40.625" style="280" customWidth="true"/>
    <col min="14849" max="14849" width="19.5" style="280" customWidth="true"/>
    <col min="14850" max="15101" width="12.125" style="280"/>
    <col min="15102" max="15102" width="41.75" style="280" customWidth="true"/>
    <col min="15103" max="15103" width="19.5" style="280" customWidth="true"/>
    <col min="15104" max="15104" width="40.625" style="280" customWidth="true"/>
    <col min="15105" max="15105" width="19.5" style="280" customWidth="true"/>
    <col min="15106" max="15357" width="12.125" style="280"/>
    <col min="15358" max="15358" width="41.75" style="280" customWidth="true"/>
    <col min="15359" max="15359" width="19.5" style="280" customWidth="true"/>
    <col min="15360" max="15360" width="40.625" style="280" customWidth="true"/>
    <col min="15361" max="15361" width="19.5" style="280" customWidth="true"/>
    <col min="15362" max="15613" width="12.125" style="280"/>
    <col min="15614" max="15614" width="41.75" style="280" customWidth="true"/>
    <col min="15615" max="15615" width="19.5" style="280" customWidth="true"/>
    <col min="15616" max="15616" width="40.625" style="280" customWidth="true"/>
    <col min="15617" max="15617" width="19.5" style="280" customWidth="true"/>
    <col min="15618" max="15869" width="12.125" style="280"/>
    <col min="15870" max="15870" width="41.75" style="280" customWidth="true"/>
    <col min="15871" max="15871" width="19.5" style="280" customWidth="true"/>
    <col min="15872" max="15872" width="40.625" style="280" customWidth="true"/>
    <col min="15873" max="15873" width="19.5" style="280" customWidth="true"/>
    <col min="15874" max="16125" width="12.125" style="280"/>
    <col min="16126" max="16126" width="41.75" style="280" customWidth="true"/>
    <col min="16127" max="16127" width="19.5" style="280" customWidth="true"/>
    <col min="16128" max="16128" width="40.625" style="280" customWidth="true"/>
    <col min="16129" max="16129" width="19.5" style="280" customWidth="true"/>
    <col min="16130" max="16384" width="12.125" style="280"/>
  </cols>
  <sheetData>
    <row r="1" ht="24.95" customHeight="true" spans="1:4">
      <c r="A1" s="338" t="s">
        <v>1521</v>
      </c>
      <c r="B1" s="338"/>
      <c r="C1" s="338"/>
      <c r="D1" s="338"/>
    </row>
    <row r="2" ht="24.95" customHeight="true" spans="1:4">
      <c r="A2" s="339" t="s">
        <v>1522</v>
      </c>
      <c r="B2" s="339"/>
      <c r="C2" s="339"/>
      <c r="D2" s="339"/>
    </row>
    <row r="3" ht="24.95" customHeight="true" spans="1:4">
      <c r="A3" s="335" t="s">
        <v>60</v>
      </c>
      <c r="B3" s="340" t="s">
        <v>1523</v>
      </c>
      <c r="C3" s="335" t="s">
        <v>60</v>
      </c>
      <c r="D3" s="340" t="s">
        <v>1523</v>
      </c>
    </row>
    <row r="4" s="336" customFormat="true" ht="24.95" customHeight="true" spans="1:4">
      <c r="A4" s="289" t="s">
        <v>1524</v>
      </c>
      <c r="B4" s="185">
        <v>297248</v>
      </c>
      <c r="C4" s="289" t="s">
        <v>1134</v>
      </c>
      <c r="D4" s="185">
        <v>637646</v>
      </c>
    </row>
    <row r="5" s="336" customFormat="true" ht="24.95" customHeight="true" spans="1:4">
      <c r="A5" s="289" t="s">
        <v>1525</v>
      </c>
      <c r="B5" s="185">
        <v>524107</v>
      </c>
      <c r="C5" s="289" t="s">
        <v>1526</v>
      </c>
      <c r="D5" s="185">
        <v>279516</v>
      </c>
    </row>
    <row r="6" s="336" customFormat="true" ht="24.95" customHeight="true" spans="1:4">
      <c r="A6" s="289" t="s">
        <v>1142</v>
      </c>
      <c r="B6" s="185">
        <v>29646</v>
      </c>
      <c r="C6" s="289" t="s">
        <v>1143</v>
      </c>
      <c r="D6" s="185">
        <v>12739</v>
      </c>
    </row>
    <row r="7" s="336" customFormat="true" ht="24.95" customHeight="true" spans="1:4">
      <c r="A7" s="291" t="s">
        <v>1144</v>
      </c>
      <c r="B7" s="186">
        <v>9428</v>
      </c>
      <c r="C7" s="291" t="s">
        <v>1145</v>
      </c>
      <c r="D7" s="186">
        <v>3865</v>
      </c>
    </row>
    <row r="8" s="336" customFormat="true" ht="24.95" customHeight="true" spans="1:4">
      <c r="A8" s="291" t="s">
        <v>1146</v>
      </c>
      <c r="B8" s="186">
        <v>19263</v>
      </c>
      <c r="C8" s="291" t="s">
        <v>1147</v>
      </c>
      <c r="D8" s="186">
        <v>473</v>
      </c>
    </row>
    <row r="9" s="336" customFormat="true" ht="24.95" customHeight="true" spans="1:4">
      <c r="A9" s="291" t="s">
        <v>1148</v>
      </c>
      <c r="B9" s="186">
        <v>28459</v>
      </c>
      <c r="C9" s="291" t="s">
        <v>1149</v>
      </c>
      <c r="D9" s="186">
        <v>6058</v>
      </c>
    </row>
    <row r="10" s="336" customFormat="true" ht="24.95" customHeight="true" spans="1:4">
      <c r="A10" s="291" t="s">
        <v>1150</v>
      </c>
      <c r="B10" s="186">
        <v>965</v>
      </c>
      <c r="C10" s="291" t="s">
        <v>1151</v>
      </c>
      <c r="D10" s="186">
        <v>171</v>
      </c>
    </row>
    <row r="11" s="336" customFormat="true" ht="24.95" customHeight="true" spans="1:4">
      <c r="A11" s="291" t="s">
        <v>1152</v>
      </c>
      <c r="B11" s="186">
        <v>-15973</v>
      </c>
      <c r="C11" s="291" t="s">
        <v>1153</v>
      </c>
      <c r="D11" s="186">
        <v>7499</v>
      </c>
    </row>
    <row r="12" s="336" customFormat="true" ht="24.95" customHeight="true" spans="1:4">
      <c r="A12" s="291" t="s">
        <v>1154</v>
      </c>
      <c r="B12" s="186">
        <v>-12496</v>
      </c>
      <c r="C12" s="291" t="s">
        <v>1155</v>
      </c>
      <c r="D12" s="186">
        <v>-5327</v>
      </c>
    </row>
    <row r="13" s="336" customFormat="true" ht="24.95" customHeight="true" spans="1:6">
      <c r="A13" s="289" t="s">
        <v>1156</v>
      </c>
      <c r="B13" s="185">
        <v>418851</v>
      </c>
      <c r="C13" s="289" t="s">
        <v>1157</v>
      </c>
      <c r="D13" s="185">
        <v>219507</v>
      </c>
      <c r="F13" s="342"/>
    </row>
    <row r="14" s="336" customFormat="true" ht="24.95" customHeight="true" spans="1:6">
      <c r="A14" s="291" t="s">
        <v>1158</v>
      </c>
      <c r="B14" s="186">
        <v>0</v>
      </c>
      <c r="C14" s="291" t="s">
        <v>1159</v>
      </c>
      <c r="D14" s="186">
        <v>0</v>
      </c>
      <c r="F14" s="342"/>
    </row>
    <row r="15" s="336" customFormat="true" ht="24.95" customHeight="true" spans="1:6">
      <c r="A15" s="291" t="s">
        <v>1160</v>
      </c>
      <c r="B15" s="186">
        <v>95585</v>
      </c>
      <c r="C15" s="291" t="s">
        <v>1161</v>
      </c>
      <c r="D15" s="186">
        <v>74801</v>
      </c>
      <c r="F15" s="342"/>
    </row>
    <row r="16" s="336" customFormat="true" ht="24.95" customHeight="true" spans="1:6">
      <c r="A16" s="291" t="s">
        <v>1162</v>
      </c>
      <c r="B16" s="186">
        <v>33049</v>
      </c>
      <c r="C16" s="291" t="s">
        <v>1163</v>
      </c>
      <c r="D16" s="186">
        <v>33029</v>
      </c>
      <c r="F16" s="342"/>
    </row>
    <row r="17" s="336" customFormat="true" ht="24.95" customHeight="true" spans="1:4">
      <c r="A17" s="291" t="s">
        <v>1164</v>
      </c>
      <c r="B17" s="186">
        <v>56298</v>
      </c>
      <c r="C17" s="291" t="s">
        <v>1165</v>
      </c>
      <c r="D17" s="186">
        <v>18349</v>
      </c>
    </row>
    <row r="18" s="336" customFormat="true" ht="24.95" customHeight="true" spans="1:4">
      <c r="A18" s="291" t="s">
        <v>1166</v>
      </c>
      <c r="B18" s="186">
        <v>7994</v>
      </c>
      <c r="C18" s="291" t="s">
        <v>1167</v>
      </c>
      <c r="D18" s="186">
        <v>7994</v>
      </c>
    </row>
    <row r="19" s="336" customFormat="true" ht="24.95" customHeight="true" spans="1:4">
      <c r="A19" s="291" t="s">
        <v>1168</v>
      </c>
      <c r="B19" s="186">
        <v>22315</v>
      </c>
      <c r="C19" s="291" t="s">
        <v>1169</v>
      </c>
      <c r="D19" s="186">
        <v>-5641</v>
      </c>
    </row>
    <row r="20" s="336" customFormat="true" ht="24.95" customHeight="true" spans="1:4">
      <c r="A20" s="291" t="s">
        <v>1170</v>
      </c>
      <c r="B20" s="186">
        <v>0</v>
      </c>
      <c r="C20" s="291" t="s">
        <v>1171</v>
      </c>
      <c r="D20" s="186">
        <v>0</v>
      </c>
    </row>
    <row r="21" s="336" customFormat="true" ht="24.95" customHeight="true" spans="1:4">
      <c r="A21" s="291" t="s">
        <v>1172</v>
      </c>
      <c r="B21" s="186">
        <v>12520</v>
      </c>
      <c r="C21" s="291" t="s">
        <v>1173</v>
      </c>
      <c r="D21" s="186">
        <v>8929</v>
      </c>
    </row>
    <row r="22" s="336" customFormat="true" ht="24.95" customHeight="true" spans="1:4">
      <c r="A22" s="291" t="s">
        <v>1174</v>
      </c>
      <c r="B22" s="186">
        <v>32501</v>
      </c>
      <c r="C22" s="291" t="s">
        <v>1175</v>
      </c>
      <c r="D22" s="186">
        <v>12958</v>
      </c>
    </row>
    <row r="23" s="336" customFormat="true" ht="24.95" customHeight="true" spans="1:4">
      <c r="A23" s="291" t="s">
        <v>1176</v>
      </c>
      <c r="B23" s="186">
        <v>0</v>
      </c>
      <c r="C23" s="291" t="s">
        <v>1177</v>
      </c>
      <c r="D23" s="186">
        <v>0</v>
      </c>
    </row>
    <row r="24" s="336" customFormat="true" ht="24.95" customHeight="true" spans="1:4">
      <c r="A24" s="291" t="s">
        <v>1178</v>
      </c>
      <c r="B24" s="186">
        <v>0</v>
      </c>
      <c r="C24" s="291" t="s">
        <v>1179</v>
      </c>
      <c r="D24" s="186">
        <v>0</v>
      </c>
    </row>
    <row r="25" s="336" customFormat="true" ht="24.95" customHeight="true" spans="1:4">
      <c r="A25" s="291" t="s">
        <v>1180</v>
      </c>
      <c r="B25" s="186">
        <v>0</v>
      </c>
      <c r="C25" s="291" t="s">
        <v>1181</v>
      </c>
      <c r="D25" s="186">
        <v>0</v>
      </c>
    </row>
    <row r="26" s="336" customFormat="true" ht="24.95" customHeight="true" spans="1:4">
      <c r="A26" s="291" t="s">
        <v>1182</v>
      </c>
      <c r="B26" s="186">
        <v>1338</v>
      </c>
      <c r="C26" s="291" t="s">
        <v>1183</v>
      </c>
      <c r="D26" s="186">
        <v>1338</v>
      </c>
    </row>
    <row r="27" s="336" customFormat="true" ht="24.95" customHeight="true" spans="1:4">
      <c r="A27" s="291" t="s">
        <v>1184</v>
      </c>
      <c r="B27" s="186">
        <v>0</v>
      </c>
      <c r="C27" s="291" t="s">
        <v>1185</v>
      </c>
      <c r="D27" s="186">
        <v>0</v>
      </c>
    </row>
    <row r="28" s="336" customFormat="true" ht="24.95" customHeight="true" spans="1:4">
      <c r="A28" s="291" t="s">
        <v>1186</v>
      </c>
      <c r="B28" s="186">
        <v>0</v>
      </c>
      <c r="C28" s="291" t="s">
        <v>1187</v>
      </c>
      <c r="D28" s="186">
        <v>0</v>
      </c>
    </row>
    <row r="29" s="336" customFormat="true" ht="24.95" customHeight="true" spans="1:4">
      <c r="A29" s="291" t="s">
        <v>1188</v>
      </c>
      <c r="B29" s="186">
        <v>0</v>
      </c>
      <c r="C29" s="291" t="s">
        <v>1189</v>
      </c>
      <c r="D29" s="186">
        <v>0</v>
      </c>
    </row>
    <row r="30" s="336" customFormat="true" ht="24.95" customHeight="true" spans="1:4">
      <c r="A30" s="291" t="s">
        <v>1190</v>
      </c>
      <c r="B30" s="186">
        <v>6118</v>
      </c>
      <c r="C30" s="291" t="s">
        <v>1191</v>
      </c>
      <c r="D30" s="186">
        <v>1585</v>
      </c>
    </row>
    <row r="31" s="336" customFormat="true" ht="24.95" customHeight="true" spans="1:4">
      <c r="A31" s="291" t="s">
        <v>1192</v>
      </c>
      <c r="B31" s="186">
        <v>30741</v>
      </c>
      <c r="C31" s="291" t="s">
        <v>1193</v>
      </c>
      <c r="D31" s="186">
        <v>12594</v>
      </c>
    </row>
    <row r="32" s="336" customFormat="true" ht="24.95" customHeight="true" spans="1:4">
      <c r="A32" s="291" t="s">
        <v>1194</v>
      </c>
      <c r="B32" s="186">
        <v>207</v>
      </c>
      <c r="C32" s="291" t="s">
        <v>1195</v>
      </c>
      <c r="D32" s="186">
        <v>157</v>
      </c>
    </row>
    <row r="33" s="336" customFormat="true" ht="24.95" customHeight="true" spans="1:4">
      <c r="A33" s="291" t="s">
        <v>1196</v>
      </c>
      <c r="B33" s="186">
        <v>1206</v>
      </c>
      <c r="C33" s="291" t="s">
        <v>1197</v>
      </c>
      <c r="D33" s="186">
        <v>919</v>
      </c>
    </row>
    <row r="34" s="336" customFormat="true" ht="24.95" customHeight="true" spans="1:4">
      <c r="A34" s="291" t="s">
        <v>1198</v>
      </c>
      <c r="B34" s="186">
        <v>24397</v>
      </c>
      <c r="C34" s="291" t="s">
        <v>1199</v>
      </c>
      <c r="D34" s="186">
        <v>14836</v>
      </c>
    </row>
    <row r="35" s="336" customFormat="true" ht="24.95" customHeight="true" spans="1:4">
      <c r="A35" s="291" t="s">
        <v>1200</v>
      </c>
      <c r="B35" s="186">
        <v>45143</v>
      </c>
      <c r="C35" s="291" t="s">
        <v>1201</v>
      </c>
      <c r="D35" s="186">
        <v>8172</v>
      </c>
    </row>
    <row r="36" s="336" customFormat="true" ht="24.95" customHeight="true" spans="1:4">
      <c r="A36" s="291" t="s">
        <v>1202</v>
      </c>
      <c r="B36" s="186">
        <v>1626</v>
      </c>
      <c r="C36" s="291" t="s">
        <v>1203</v>
      </c>
      <c r="D36" s="186">
        <v>21</v>
      </c>
    </row>
    <row r="37" s="336" customFormat="true" ht="24.95" customHeight="true" spans="1:4">
      <c r="A37" s="291" t="s">
        <v>1204</v>
      </c>
      <c r="B37" s="186">
        <v>0</v>
      </c>
      <c r="C37" s="291" t="s">
        <v>1205</v>
      </c>
      <c r="D37" s="186">
        <v>0</v>
      </c>
    </row>
    <row r="38" s="336" customFormat="true" ht="24.95" customHeight="true" spans="1:4">
      <c r="A38" s="291" t="s">
        <v>1206</v>
      </c>
      <c r="B38" s="186">
        <v>26941</v>
      </c>
      <c r="C38" s="291" t="s">
        <v>1207</v>
      </c>
      <c r="D38" s="186">
        <v>22365</v>
      </c>
    </row>
    <row r="39" s="336" customFormat="true" ht="24.95" customHeight="true" spans="1:4">
      <c r="A39" s="291" t="s">
        <v>1208</v>
      </c>
      <c r="B39" s="186">
        <v>8125</v>
      </c>
      <c r="C39" s="291" t="s">
        <v>1209</v>
      </c>
      <c r="D39" s="186">
        <v>1063</v>
      </c>
    </row>
    <row r="40" s="336" customFormat="true" ht="24.95" customHeight="true" spans="1:4">
      <c r="A40" s="291" t="s">
        <v>1210</v>
      </c>
      <c r="B40" s="186">
        <v>0</v>
      </c>
      <c r="C40" s="291" t="s">
        <v>1211</v>
      </c>
      <c r="D40" s="186">
        <v>0</v>
      </c>
    </row>
    <row r="41" s="336" customFormat="true" ht="24.95" customHeight="true" spans="1:4">
      <c r="A41" s="291" t="s">
        <v>1212</v>
      </c>
      <c r="B41" s="186">
        <v>0</v>
      </c>
      <c r="C41" s="291" t="s">
        <v>1213</v>
      </c>
      <c r="D41" s="186">
        <v>0</v>
      </c>
    </row>
    <row r="42" s="336" customFormat="true" ht="24.95" customHeight="true" spans="1:4">
      <c r="A42" s="291" t="s">
        <v>1214</v>
      </c>
      <c r="B42" s="186">
        <v>0</v>
      </c>
      <c r="C42" s="291" t="s">
        <v>1215</v>
      </c>
      <c r="D42" s="186">
        <v>0</v>
      </c>
    </row>
    <row r="43" s="336" customFormat="true" ht="24.95" customHeight="true" spans="1:4">
      <c r="A43" s="291" t="s">
        <v>1216</v>
      </c>
      <c r="B43" s="186">
        <v>0</v>
      </c>
      <c r="C43" s="291" t="s">
        <v>1217</v>
      </c>
      <c r="D43" s="186">
        <v>0</v>
      </c>
    </row>
    <row r="44" s="336" customFormat="true" ht="24.95" customHeight="true" spans="1:4">
      <c r="A44" s="291" t="s">
        <v>1218</v>
      </c>
      <c r="B44" s="186">
        <v>5298</v>
      </c>
      <c r="C44" s="291" t="s">
        <v>1219</v>
      </c>
      <c r="D44" s="186">
        <v>5053</v>
      </c>
    </row>
    <row r="45" s="336" customFormat="true" ht="24.95" customHeight="true" spans="1:4">
      <c r="A45" s="291" t="s">
        <v>1220</v>
      </c>
      <c r="B45" s="186">
        <v>0</v>
      </c>
      <c r="C45" s="291" t="s">
        <v>1221</v>
      </c>
      <c r="D45" s="186">
        <v>0</v>
      </c>
    </row>
    <row r="46" s="336" customFormat="true" ht="24.95" customHeight="true" spans="1:4">
      <c r="A46" s="291" t="s">
        <v>1222</v>
      </c>
      <c r="B46" s="186">
        <v>989</v>
      </c>
      <c r="C46" s="291" t="s">
        <v>1527</v>
      </c>
      <c r="D46" s="186">
        <v>337</v>
      </c>
    </row>
    <row r="47" s="336" customFormat="true" ht="24.95" customHeight="true" spans="1:4">
      <c r="A47" s="291" t="s">
        <v>1224</v>
      </c>
      <c r="B47" s="186">
        <v>0</v>
      </c>
      <c r="C47" s="291" t="s">
        <v>1225</v>
      </c>
      <c r="D47" s="186">
        <v>0</v>
      </c>
    </row>
    <row r="48" s="336" customFormat="true" ht="24.95" customHeight="true" spans="1:4">
      <c r="A48" s="291" t="s">
        <v>1226</v>
      </c>
      <c r="B48" s="186">
        <v>6460</v>
      </c>
      <c r="C48" s="291" t="s">
        <v>1227</v>
      </c>
      <c r="D48" s="186">
        <v>648</v>
      </c>
    </row>
    <row r="49" s="336" customFormat="true" ht="24.95" customHeight="true" spans="1:4">
      <c r="A49" s="289" t="s">
        <v>1228</v>
      </c>
      <c r="B49" s="185">
        <v>75610</v>
      </c>
      <c r="C49" s="289" t="s">
        <v>1229</v>
      </c>
      <c r="D49" s="185">
        <v>47270</v>
      </c>
    </row>
    <row r="50" ht="24.95" customHeight="true" spans="1:4">
      <c r="A50" s="341" t="s">
        <v>1230</v>
      </c>
      <c r="B50" s="185">
        <v>39259</v>
      </c>
      <c r="C50" s="341" t="s">
        <v>1528</v>
      </c>
      <c r="D50" s="185">
        <v>65462</v>
      </c>
    </row>
    <row r="51" ht="24.95" customHeight="true" spans="1:4">
      <c r="A51" s="291" t="s">
        <v>1529</v>
      </c>
      <c r="B51" s="186">
        <v>0</v>
      </c>
      <c r="C51" s="291" t="s">
        <v>1233</v>
      </c>
      <c r="D51" s="186">
        <v>0</v>
      </c>
    </row>
    <row r="52" ht="24.95" customHeight="true" spans="1:4">
      <c r="A52" s="291" t="s">
        <v>1530</v>
      </c>
      <c r="B52" s="186">
        <v>39259</v>
      </c>
      <c r="C52" s="291" t="s">
        <v>1235</v>
      </c>
      <c r="D52" s="186">
        <v>65462</v>
      </c>
    </row>
    <row r="53" ht="24.95" customHeight="true" spans="1:4">
      <c r="A53" s="341" t="s">
        <v>1531</v>
      </c>
      <c r="B53" s="185">
        <v>41164</v>
      </c>
      <c r="C53" s="289"/>
      <c r="D53" s="185"/>
    </row>
    <row r="54" ht="24.95" customHeight="true" spans="1:4">
      <c r="A54" s="341" t="s">
        <v>1237</v>
      </c>
      <c r="B54" s="185">
        <v>128593</v>
      </c>
      <c r="C54" s="341" t="s">
        <v>1532</v>
      </c>
      <c r="D54" s="185">
        <v>0</v>
      </c>
    </row>
    <row r="55" ht="24.95" customHeight="true" spans="1:4">
      <c r="A55" s="291" t="s">
        <v>1239</v>
      </c>
      <c r="B55" s="186">
        <v>30000</v>
      </c>
      <c r="C55" s="291"/>
      <c r="D55" s="186"/>
    </row>
    <row r="56" ht="24.95" customHeight="true" spans="1:4">
      <c r="A56" s="291" t="s">
        <v>1240</v>
      </c>
      <c r="B56" s="186">
        <v>1700</v>
      </c>
      <c r="C56" s="291"/>
      <c r="D56" s="186"/>
    </row>
    <row r="57" ht="24.95" customHeight="true" spans="1:4">
      <c r="A57" s="291" t="s">
        <v>1241</v>
      </c>
      <c r="B57" s="186">
        <v>96893</v>
      </c>
      <c r="C57" s="291"/>
      <c r="D57" s="186"/>
    </row>
    <row r="58" ht="24.95" customHeight="true" spans="1:4">
      <c r="A58" s="341" t="s">
        <v>1533</v>
      </c>
      <c r="B58" s="185">
        <v>0</v>
      </c>
      <c r="C58" s="341" t="s">
        <v>1534</v>
      </c>
      <c r="D58" s="185">
        <v>100766</v>
      </c>
    </row>
    <row r="59" ht="24.95" customHeight="true" spans="1:4">
      <c r="A59" s="289" t="s">
        <v>1244</v>
      </c>
      <c r="B59" s="185">
        <v>0</v>
      </c>
      <c r="C59" s="289" t="s">
        <v>1245</v>
      </c>
      <c r="D59" s="185">
        <v>100766</v>
      </c>
    </row>
    <row r="60" ht="24.95" customHeight="true" spans="1:4">
      <c r="A60" s="289" t="s">
        <v>1246</v>
      </c>
      <c r="B60" s="186">
        <v>0</v>
      </c>
      <c r="C60" s="291" t="s">
        <v>1247</v>
      </c>
      <c r="D60" s="186">
        <v>95800</v>
      </c>
    </row>
    <row r="61" ht="24.95" customHeight="true" spans="1:4">
      <c r="A61" s="291" t="s">
        <v>1248</v>
      </c>
      <c r="B61" s="186">
        <v>0</v>
      </c>
      <c r="C61" s="291" t="s">
        <v>1249</v>
      </c>
      <c r="D61" s="186">
        <v>1660</v>
      </c>
    </row>
    <row r="62" ht="24.95" customHeight="true" spans="1:4">
      <c r="A62" s="291" t="s">
        <v>1250</v>
      </c>
      <c r="B62" s="186">
        <v>0</v>
      </c>
      <c r="C62" s="291" t="s">
        <v>1251</v>
      </c>
      <c r="D62" s="186">
        <v>3306</v>
      </c>
    </row>
    <row r="63" ht="24.95" customHeight="true" spans="1:4">
      <c r="A63" s="291" t="s">
        <v>1252</v>
      </c>
      <c r="B63" s="186">
        <v>0</v>
      </c>
      <c r="C63" s="291" t="s">
        <v>1253</v>
      </c>
      <c r="D63" s="186">
        <v>0</v>
      </c>
    </row>
    <row r="64" ht="24.95" customHeight="true" spans="1:4">
      <c r="A64" s="291" t="s">
        <v>1254</v>
      </c>
      <c r="B64" s="186">
        <v>0</v>
      </c>
      <c r="C64" s="291"/>
      <c r="D64" s="186"/>
    </row>
    <row r="65" ht="24.95" customHeight="true" spans="1:4">
      <c r="A65" s="289" t="s">
        <v>1535</v>
      </c>
      <c r="B65" s="185">
        <v>200513</v>
      </c>
      <c r="C65" s="289" t="s">
        <v>1536</v>
      </c>
      <c r="D65" s="185">
        <v>107714</v>
      </c>
    </row>
    <row r="66" ht="24.95" customHeight="true" spans="1:4">
      <c r="A66" s="289" t="s">
        <v>1257</v>
      </c>
      <c r="B66" s="185">
        <v>200513</v>
      </c>
      <c r="C66" s="291" t="s">
        <v>1258</v>
      </c>
      <c r="D66" s="186">
        <v>107714</v>
      </c>
    </row>
    <row r="67" ht="24.95" customHeight="true" spans="1:4">
      <c r="A67" s="291" t="s">
        <v>1259</v>
      </c>
      <c r="B67" s="186">
        <v>200513</v>
      </c>
      <c r="C67" s="291" t="s">
        <v>1260</v>
      </c>
      <c r="D67" s="186">
        <v>0</v>
      </c>
    </row>
    <row r="68" ht="24.95" customHeight="true" spans="1:4">
      <c r="A68" s="291" t="s">
        <v>1261</v>
      </c>
      <c r="B68" s="186">
        <v>0</v>
      </c>
      <c r="C68" s="291" t="s">
        <v>1262</v>
      </c>
      <c r="D68" s="186">
        <v>0</v>
      </c>
    </row>
    <row r="69" ht="24.95" customHeight="true" spans="1:4">
      <c r="A69" s="291" t="s">
        <v>1263</v>
      </c>
      <c r="B69" s="186">
        <v>0</v>
      </c>
      <c r="C69" s="291" t="s">
        <v>1264</v>
      </c>
      <c r="D69" s="186">
        <v>0</v>
      </c>
    </row>
    <row r="70" ht="24.95" customHeight="true" spans="1:4">
      <c r="A70" s="291" t="s">
        <v>1265</v>
      </c>
      <c r="B70" s="186">
        <v>0</v>
      </c>
      <c r="C70" s="291"/>
      <c r="D70" s="186"/>
    </row>
    <row r="71" ht="24.95" customHeight="true" spans="1:4">
      <c r="A71" s="289" t="s">
        <v>1537</v>
      </c>
      <c r="B71" s="185">
        <v>736</v>
      </c>
      <c r="C71" s="341" t="s">
        <v>1538</v>
      </c>
      <c r="D71" s="185">
        <v>248</v>
      </c>
    </row>
    <row r="72" ht="24.95" customHeight="true" spans="1:4">
      <c r="A72" s="289" t="s">
        <v>1268</v>
      </c>
      <c r="B72" s="185">
        <v>0</v>
      </c>
      <c r="C72" s="341" t="s">
        <v>965</v>
      </c>
      <c r="D72" s="185">
        <v>3148</v>
      </c>
    </row>
    <row r="73" ht="24.95" customHeight="true" spans="1:4">
      <c r="A73" s="291"/>
      <c r="B73" s="185"/>
      <c r="C73" s="341" t="s">
        <v>1539</v>
      </c>
      <c r="D73" s="185">
        <v>37120</v>
      </c>
    </row>
    <row r="74" ht="24.95" customHeight="true" spans="1:4">
      <c r="A74" s="291"/>
      <c r="B74" s="185"/>
      <c r="C74" s="341" t="s">
        <v>1271</v>
      </c>
      <c r="D74" s="185">
        <v>37120</v>
      </c>
    </row>
    <row r="75" ht="24.95" customHeight="true" spans="1:4">
      <c r="A75" s="291"/>
      <c r="B75" s="185"/>
      <c r="C75" s="341" t="s">
        <v>1540</v>
      </c>
      <c r="D75" s="185">
        <v>0</v>
      </c>
    </row>
    <row r="76" ht="24.95" customHeight="true" spans="1:4">
      <c r="A76" s="340" t="s">
        <v>1273</v>
      </c>
      <c r="B76" s="185">
        <v>1231620</v>
      </c>
      <c r="C76" s="343" t="s">
        <v>1274</v>
      </c>
      <c r="D76" s="185">
        <v>1231620</v>
      </c>
    </row>
    <row r="77" ht="24.95" customHeight="true" spans="1:4">
      <c r="A77" s="280"/>
      <c r="B77" s="279"/>
      <c r="C77" s="279"/>
      <c r="D77" s="279"/>
    </row>
    <row r="78" ht="24.95" customHeight="true" spans="1:4">
      <c r="A78" s="280"/>
      <c r="B78" s="279"/>
      <c r="C78" s="279"/>
      <c r="D78" s="279"/>
    </row>
    <row r="79" ht="24.95" customHeight="true" spans="1:4">
      <c r="A79" s="280"/>
      <c r="B79" s="279"/>
      <c r="C79" s="279"/>
      <c r="D79" s="279"/>
    </row>
    <row r="80" ht="24.95" customHeight="true" spans="1:4">
      <c r="A80" s="280"/>
      <c r="B80" s="279"/>
      <c r="C80" s="279"/>
      <c r="D80" s="279"/>
    </row>
    <row r="81" ht="24.95" customHeight="true" spans="1:4">
      <c r="A81" s="280"/>
      <c r="B81" s="279"/>
      <c r="C81" s="279"/>
      <c r="D81" s="279"/>
    </row>
    <row r="82" ht="24.95" customHeight="true" spans="1:4">
      <c r="A82" s="280"/>
      <c r="B82" s="279"/>
      <c r="C82" s="279"/>
      <c r="D82" s="279"/>
    </row>
    <row r="83" ht="24.95" customHeight="true" spans="1:4">
      <c r="A83" s="280"/>
      <c r="B83" s="279"/>
      <c r="C83" s="279"/>
      <c r="D83" s="279"/>
    </row>
    <row r="84" ht="24.95" customHeight="true" spans="1:4">
      <c r="A84" s="280"/>
      <c r="B84" s="279"/>
      <c r="C84" s="279"/>
      <c r="D84" s="279"/>
    </row>
    <row r="85" ht="24.95" customHeight="true" spans="1:4">
      <c r="A85" s="280"/>
      <c r="B85" s="279"/>
      <c r="C85" s="279"/>
      <c r="D85" s="279"/>
    </row>
    <row r="86" ht="24.95" customHeight="true" spans="1:4">
      <c r="A86" s="280"/>
      <c r="B86" s="279"/>
      <c r="C86" s="279"/>
      <c r="D86" s="279"/>
    </row>
    <row r="87" ht="24.95" customHeight="true" spans="1:4">
      <c r="A87" s="280"/>
      <c r="B87" s="279"/>
      <c r="C87" s="279"/>
      <c r="D87" s="279"/>
    </row>
    <row r="88" ht="24.95" customHeight="true" spans="1:4">
      <c r="A88" s="280"/>
      <c r="B88" s="279"/>
      <c r="C88" s="279"/>
      <c r="D88" s="279"/>
    </row>
    <row r="89" ht="24.95" customHeight="true" spans="1:4">
      <c r="A89" s="280"/>
      <c r="B89" s="279"/>
      <c r="C89" s="279"/>
      <c r="D89" s="279"/>
    </row>
    <row r="90" ht="24.95" customHeight="true" spans="1:4">
      <c r="A90" s="280"/>
      <c r="B90" s="279"/>
      <c r="C90" s="279"/>
      <c r="D90" s="279"/>
    </row>
    <row r="91" ht="24.95" customHeight="true" spans="1:4">
      <c r="A91" s="280"/>
      <c r="B91" s="279"/>
      <c r="C91" s="279"/>
      <c r="D91" s="279"/>
    </row>
    <row r="92" ht="24.95" customHeight="true" spans="1:4">
      <c r="A92" s="280"/>
      <c r="B92" s="279"/>
      <c r="C92" s="279"/>
      <c r="D92" s="279"/>
    </row>
    <row r="93" ht="24.95" customHeight="true" spans="1:4">
      <c r="A93" s="280"/>
      <c r="B93" s="279"/>
      <c r="C93" s="279"/>
      <c r="D93" s="279"/>
    </row>
    <row r="94" ht="24.95" customHeight="true" spans="1:4">
      <c r="A94" s="280"/>
      <c r="B94" s="279"/>
      <c r="C94" s="279"/>
      <c r="D94" s="279"/>
    </row>
    <row r="95" ht="24.95" customHeight="true" spans="1:4">
      <c r="A95" s="280"/>
      <c r="B95" s="279"/>
      <c r="C95" s="279"/>
      <c r="D95" s="279"/>
    </row>
    <row r="96" ht="24.95" customHeight="true" spans="1:4">
      <c r="A96" s="280"/>
      <c r="B96" s="279"/>
      <c r="C96" s="279"/>
      <c r="D96" s="279"/>
    </row>
    <row r="97" ht="24.95" customHeight="true" spans="1:4">
      <c r="A97" s="280"/>
      <c r="B97" s="279"/>
      <c r="C97" s="279"/>
      <c r="D97" s="279"/>
    </row>
    <row r="98" ht="24.95" customHeight="true" spans="1:4">
      <c r="A98" s="280"/>
      <c r="B98" s="279"/>
      <c r="C98" s="279"/>
      <c r="D98" s="279"/>
    </row>
    <row r="99" ht="24.95" customHeight="true" spans="1:4">
      <c r="A99" s="280"/>
      <c r="B99" s="279"/>
      <c r="C99" s="279"/>
      <c r="D99" s="279"/>
    </row>
    <row r="100" ht="24.95" customHeight="true" spans="1:4">
      <c r="A100" s="280"/>
      <c r="B100" s="279"/>
      <c r="C100" s="279"/>
      <c r="D100" s="279"/>
    </row>
    <row r="101" ht="24.95" customHeight="true" spans="1:4">
      <c r="A101" s="280"/>
      <c r="B101" s="279"/>
      <c r="C101" s="279"/>
      <c r="D101" s="279"/>
    </row>
    <row r="102" ht="24.95" customHeight="true" spans="1:4">
      <c r="A102" s="280"/>
      <c r="B102" s="279"/>
      <c r="C102" s="279"/>
      <c r="D102" s="279"/>
    </row>
    <row r="103" ht="24.95" customHeight="true" spans="1:4">
      <c r="A103" s="280"/>
      <c r="B103" s="279"/>
      <c r="C103" s="279"/>
      <c r="D103" s="279"/>
    </row>
    <row r="104" ht="24.95" customHeight="true" spans="1:4">
      <c r="A104" s="280"/>
      <c r="B104" s="279"/>
      <c r="C104" s="279"/>
      <c r="D104" s="279"/>
    </row>
    <row r="105" ht="24.95" customHeight="true" spans="1:4">
      <c r="A105" s="280"/>
      <c r="B105" s="279"/>
      <c r="C105" s="279"/>
      <c r="D105" s="279"/>
    </row>
    <row r="106" ht="24.95" customHeight="true" spans="1:4">
      <c r="A106" s="280"/>
      <c r="B106" s="279"/>
      <c r="C106" s="279"/>
      <c r="D106" s="279"/>
    </row>
    <row r="107" ht="24.95" customHeight="true" spans="1:4">
      <c r="A107" s="280"/>
      <c r="B107" s="279"/>
      <c r="C107" s="279"/>
      <c r="D107" s="279"/>
    </row>
    <row r="108" ht="24.95" customHeight="true" spans="1:4">
      <c r="A108" s="280"/>
      <c r="B108" s="279"/>
      <c r="C108" s="279"/>
      <c r="D108" s="279"/>
    </row>
    <row r="109" ht="24.95" customHeight="true" spans="1:4">
      <c r="A109" s="280"/>
      <c r="B109" s="279"/>
      <c r="C109" s="279"/>
      <c r="D109" s="279"/>
    </row>
    <row r="110" ht="24.95" customHeight="true" spans="1:4">
      <c r="A110" s="280"/>
      <c r="B110" s="279"/>
      <c r="C110" s="279"/>
      <c r="D110" s="279"/>
    </row>
    <row r="111" ht="24.95" customHeight="true" spans="1:4">
      <c r="A111" s="280"/>
      <c r="B111" s="279"/>
      <c r="C111" s="279"/>
      <c r="D111" s="279"/>
    </row>
    <row r="112" ht="24.95" customHeight="true" spans="1:4">
      <c r="A112" s="280"/>
      <c r="B112" s="279"/>
      <c r="C112" s="279"/>
      <c r="D112" s="279"/>
    </row>
    <row r="113" ht="24.95" customHeight="true" spans="1:4">
      <c r="A113" s="280"/>
      <c r="B113" s="279"/>
      <c r="C113" s="279"/>
      <c r="D113" s="279"/>
    </row>
    <row r="114" ht="24.95" customHeight="true" spans="1:4">
      <c r="A114" s="280"/>
      <c r="B114" s="279"/>
      <c r="C114" s="279"/>
      <c r="D114" s="279"/>
    </row>
    <row r="115" ht="24.95" customHeight="true" spans="1:4">
      <c r="A115" s="280"/>
      <c r="B115" s="279"/>
      <c r="C115" s="279"/>
      <c r="D115" s="279"/>
    </row>
    <row r="116" ht="24.95" customHeight="true" spans="1:4">
      <c r="A116" s="280"/>
      <c r="B116" s="279"/>
      <c r="C116" s="279"/>
      <c r="D116" s="279"/>
    </row>
    <row r="117" ht="24.95" customHeight="true" spans="1:4">
      <c r="A117" s="280"/>
      <c r="B117" s="279"/>
      <c r="C117" s="279"/>
      <c r="D117" s="279"/>
    </row>
    <row r="118" ht="24.95" customHeight="true" spans="1:4">
      <c r="A118" s="280"/>
      <c r="B118" s="279"/>
      <c r="C118" s="279"/>
      <c r="D118" s="279"/>
    </row>
    <row r="119" ht="24.95" customHeight="true" spans="1:4">
      <c r="A119" s="280"/>
      <c r="B119" s="279"/>
      <c r="C119" s="279"/>
      <c r="D119" s="279"/>
    </row>
    <row r="120" ht="24.95" customHeight="true" spans="1:4">
      <c r="A120" s="280"/>
      <c r="B120" s="279"/>
      <c r="C120" s="279"/>
      <c r="D120" s="279"/>
    </row>
    <row r="121" ht="24.95" customHeight="true" spans="1:4">
      <c r="A121" s="280"/>
      <c r="B121" s="279"/>
      <c r="C121" s="279"/>
      <c r="D121" s="279"/>
    </row>
    <row r="122" ht="24.95" customHeight="true" spans="1:4">
      <c r="A122" s="280"/>
      <c r="B122" s="279"/>
      <c r="C122" s="279"/>
      <c r="D122" s="279"/>
    </row>
    <row r="123" ht="24.95" customHeight="true" spans="1:4">
      <c r="A123" s="280"/>
      <c r="B123" s="279"/>
      <c r="C123" s="279"/>
      <c r="D123" s="279"/>
    </row>
    <row r="124" ht="24.95" customHeight="true" spans="1:4">
      <c r="A124" s="280"/>
      <c r="B124" s="279"/>
      <c r="C124" s="279"/>
      <c r="D124" s="279"/>
    </row>
    <row r="125" ht="24.95" customHeight="true" spans="1:4">
      <c r="A125" s="280"/>
      <c r="B125" s="279"/>
      <c r="C125" s="279"/>
      <c r="D125" s="279"/>
    </row>
    <row r="126" ht="24.95" customHeight="true" spans="1:4">
      <c r="A126" s="280"/>
      <c r="B126" s="279"/>
      <c r="C126" s="279"/>
      <c r="D126" s="279"/>
    </row>
    <row r="127" ht="24.95" customHeight="true" spans="1:4">
      <c r="A127" s="280"/>
      <c r="B127" s="279"/>
      <c r="C127" s="279"/>
      <c r="D127" s="279"/>
    </row>
    <row r="128" ht="24.95" customHeight="true" spans="1:4">
      <c r="A128" s="280"/>
      <c r="B128" s="279"/>
      <c r="C128" s="279"/>
      <c r="D128" s="279"/>
    </row>
    <row r="129" ht="24.95" customHeight="true" spans="1:4">
      <c r="A129" s="280"/>
      <c r="B129" s="279"/>
      <c r="C129" s="279"/>
      <c r="D129" s="279"/>
    </row>
    <row r="130" ht="24.95" customHeight="true" spans="1:4">
      <c r="A130" s="280"/>
      <c r="B130" s="279"/>
      <c r="C130" s="279"/>
      <c r="D130" s="279"/>
    </row>
    <row r="131" ht="24.95" customHeight="true" spans="1:4">
      <c r="A131" s="280"/>
      <c r="B131" s="279"/>
      <c r="C131" s="279"/>
      <c r="D131" s="279"/>
    </row>
    <row r="132" ht="24.95" customHeight="true" spans="1:4">
      <c r="A132" s="280"/>
      <c r="B132" s="279"/>
      <c r="C132" s="279"/>
      <c r="D132" s="279"/>
    </row>
    <row r="133" ht="24.95" customHeight="true" spans="1:4">
      <c r="A133" s="280"/>
      <c r="B133" s="279"/>
      <c r="C133" s="279"/>
      <c r="D133" s="279"/>
    </row>
    <row r="134" ht="24.95" customHeight="true" spans="1:4">
      <c r="A134" s="280"/>
      <c r="B134" s="279"/>
      <c r="C134" s="279"/>
      <c r="D134" s="279"/>
    </row>
    <row r="135" ht="24.95" customHeight="true" spans="1:4">
      <c r="A135" s="280"/>
      <c r="B135" s="279"/>
      <c r="C135" s="279"/>
      <c r="D135" s="279"/>
    </row>
    <row r="136" ht="24.95" customHeight="true" spans="1:4">
      <c r="A136" s="280"/>
      <c r="B136" s="279"/>
      <c r="C136" s="279"/>
      <c r="D136" s="279"/>
    </row>
    <row r="137" ht="24.95" customHeight="true" spans="1:4">
      <c r="A137" s="280"/>
      <c r="B137" s="279"/>
      <c r="C137" s="279"/>
      <c r="D137" s="279"/>
    </row>
    <row r="138" ht="24.95" customHeight="true" spans="1:4">
      <c r="A138" s="280"/>
      <c r="B138" s="279"/>
      <c r="C138" s="279"/>
      <c r="D138" s="279"/>
    </row>
    <row r="139" ht="24.95" customHeight="true" spans="1:4">
      <c r="A139" s="280"/>
      <c r="B139" s="279"/>
      <c r="C139" s="279"/>
      <c r="D139" s="279"/>
    </row>
    <row r="140" ht="24.95" customHeight="true" spans="1:4">
      <c r="A140" s="280"/>
      <c r="B140" s="279"/>
      <c r="C140" s="279"/>
      <c r="D140" s="279"/>
    </row>
    <row r="141" ht="24.95" customHeight="true" spans="1:4">
      <c r="A141" s="280"/>
      <c r="B141" s="279"/>
      <c r="C141" s="279"/>
      <c r="D141" s="279"/>
    </row>
    <row r="142" ht="24.95" customHeight="true" spans="1:4">
      <c r="A142" s="280"/>
      <c r="B142" s="279"/>
      <c r="C142" s="279"/>
      <c r="D142" s="279"/>
    </row>
    <row r="143" ht="24.95" customHeight="true" spans="1:4">
      <c r="A143" s="280"/>
      <c r="B143" s="279"/>
      <c r="C143" s="279"/>
      <c r="D143" s="279"/>
    </row>
    <row r="144" ht="24.95" customHeight="true" spans="1:4">
      <c r="A144" s="280"/>
      <c r="B144" s="279"/>
      <c r="C144" s="279"/>
      <c r="D144" s="279"/>
    </row>
    <row r="145" ht="24.95" customHeight="true" spans="1:4">
      <c r="A145" s="280"/>
      <c r="B145" s="279"/>
      <c r="C145" s="279"/>
      <c r="D145" s="279"/>
    </row>
    <row r="146" ht="24.95" customHeight="true" spans="1:4">
      <c r="A146" s="280"/>
      <c r="B146" s="279"/>
      <c r="C146" s="279"/>
      <c r="D146" s="279"/>
    </row>
    <row r="147" ht="24.95" customHeight="true" spans="1:4">
      <c r="A147" s="280"/>
      <c r="B147" s="279"/>
      <c r="C147" s="279"/>
      <c r="D147" s="279"/>
    </row>
    <row r="148" ht="24.95" customHeight="true" spans="1:4">
      <c r="A148" s="280"/>
      <c r="B148" s="279"/>
      <c r="C148" s="279"/>
      <c r="D148" s="279"/>
    </row>
    <row r="149" ht="24.95" customHeight="true" spans="1:4">
      <c r="A149" s="280"/>
      <c r="B149" s="279"/>
      <c r="C149" s="279"/>
      <c r="D149" s="279"/>
    </row>
    <row r="150" ht="24.95" customHeight="true" spans="1:4">
      <c r="A150" s="280"/>
      <c r="B150" s="279"/>
      <c r="C150" s="279"/>
      <c r="D150" s="279"/>
    </row>
    <row r="151" ht="24.95" customHeight="true" spans="1:4">
      <c r="A151" s="280"/>
      <c r="B151" s="279"/>
      <c r="C151" s="279"/>
      <c r="D151" s="279"/>
    </row>
    <row r="152" ht="24.95" customHeight="true" spans="1:4">
      <c r="A152" s="280"/>
      <c r="B152" s="279"/>
      <c r="C152" s="279"/>
      <c r="D152" s="279"/>
    </row>
    <row r="153" ht="24.95" customHeight="true" spans="1:4">
      <c r="A153" s="280"/>
      <c r="B153" s="279"/>
      <c r="C153" s="279"/>
      <c r="D153" s="279"/>
    </row>
    <row r="154" ht="24.95" customHeight="true" spans="1:4">
      <c r="A154" s="280"/>
      <c r="B154" s="279"/>
      <c r="C154" s="279"/>
      <c r="D154" s="279"/>
    </row>
    <row r="155" ht="24.95" customHeight="true" spans="1:4">
      <c r="A155" s="280"/>
      <c r="B155" s="279"/>
      <c r="C155" s="279"/>
      <c r="D155" s="279"/>
    </row>
    <row r="156" ht="24.95" customHeight="true" spans="1:4">
      <c r="A156" s="280"/>
      <c r="B156" s="279"/>
      <c r="C156" s="279"/>
      <c r="D156" s="279"/>
    </row>
    <row r="157" ht="24.95" customHeight="true" spans="1:4">
      <c r="A157" s="280"/>
      <c r="B157" s="279"/>
      <c r="C157" s="279"/>
      <c r="D157" s="279"/>
    </row>
    <row r="158" ht="24.95" customHeight="true" spans="1:4">
      <c r="A158" s="280"/>
      <c r="B158" s="279"/>
      <c r="C158" s="279"/>
      <c r="D158" s="279"/>
    </row>
    <row r="159" ht="24.95" customHeight="true" spans="1:4">
      <c r="A159" s="280"/>
      <c r="B159" s="279"/>
      <c r="C159" s="279"/>
      <c r="D159" s="279"/>
    </row>
    <row r="160" ht="24.95" customHeight="true" spans="1:4">
      <c r="A160" s="280"/>
      <c r="B160" s="279"/>
      <c r="C160" s="279"/>
      <c r="D160" s="279"/>
    </row>
    <row r="161" ht="24.95" customHeight="true" spans="1:4">
      <c r="A161" s="280"/>
      <c r="B161" s="279"/>
      <c r="C161" s="279"/>
      <c r="D161" s="279"/>
    </row>
    <row r="162" ht="24.95" customHeight="true" spans="1:4">
      <c r="A162" s="280"/>
      <c r="B162" s="279"/>
      <c r="C162" s="279"/>
      <c r="D162" s="279"/>
    </row>
    <row r="163" ht="24.95" customHeight="true" spans="1:4">
      <c r="A163" s="280"/>
      <c r="B163" s="279"/>
      <c r="C163" s="279"/>
      <c r="D163" s="279"/>
    </row>
    <row r="164" ht="24.95" customHeight="true" spans="1:4">
      <c r="A164" s="280"/>
      <c r="B164" s="279"/>
      <c r="C164" s="279"/>
      <c r="D164" s="279"/>
    </row>
    <row r="165" ht="24.95" customHeight="true" spans="1:4">
      <c r="A165" s="280"/>
      <c r="B165" s="279"/>
      <c r="C165" s="279"/>
      <c r="D165" s="279"/>
    </row>
    <row r="166" ht="24.95" customHeight="true" spans="1:4">
      <c r="A166" s="280"/>
      <c r="B166" s="279"/>
      <c r="C166" s="279"/>
      <c r="D166" s="279"/>
    </row>
    <row r="167" ht="24.95" customHeight="true" spans="1:4">
      <c r="A167" s="280"/>
      <c r="B167" s="279"/>
      <c r="C167" s="279"/>
      <c r="D167" s="279"/>
    </row>
    <row r="168" ht="24.95" customHeight="true" spans="1:4">
      <c r="A168" s="280"/>
      <c r="B168" s="279"/>
      <c r="C168" s="279"/>
      <c r="D168" s="279"/>
    </row>
    <row r="169" ht="24.95" customHeight="true" spans="1:4">
      <c r="A169" s="280"/>
      <c r="B169" s="279"/>
      <c r="C169" s="279"/>
      <c r="D169" s="279"/>
    </row>
    <row r="170" ht="24.95" customHeight="true" spans="1:4">
      <c r="A170" s="280"/>
      <c r="B170" s="279"/>
      <c r="C170" s="279"/>
      <c r="D170" s="279"/>
    </row>
    <row r="171" ht="24.95" customHeight="true" spans="1:4">
      <c r="A171" s="280"/>
      <c r="B171" s="279"/>
      <c r="C171" s="279"/>
      <c r="D171" s="279"/>
    </row>
    <row r="172" ht="24.95" customHeight="true" spans="1:4">
      <c r="A172" s="280"/>
      <c r="B172" s="279"/>
      <c r="C172" s="279"/>
      <c r="D172" s="279"/>
    </row>
    <row r="173" ht="24.95" customHeight="true" spans="1:4">
      <c r="A173" s="280"/>
      <c r="B173" s="279"/>
      <c r="C173" s="279"/>
      <c r="D173" s="279"/>
    </row>
    <row r="174" ht="24.95" customHeight="true" spans="1:4">
      <c r="A174" s="280"/>
      <c r="B174" s="279"/>
      <c r="C174" s="279"/>
      <c r="D174" s="279"/>
    </row>
    <row r="175" ht="24.95" customHeight="true" spans="1:4">
      <c r="A175" s="280"/>
      <c r="B175" s="279"/>
      <c r="C175" s="279"/>
      <c r="D175" s="279"/>
    </row>
    <row r="176" ht="24.95" customHeight="true" spans="1:4">
      <c r="A176" s="280"/>
      <c r="B176" s="279"/>
      <c r="C176" s="279"/>
      <c r="D176" s="279"/>
    </row>
    <row r="177" ht="24.95" customHeight="true" spans="1:4">
      <c r="A177" s="280"/>
      <c r="B177" s="279"/>
      <c r="C177" s="279"/>
      <c r="D177" s="279"/>
    </row>
    <row r="178" ht="24.95" customHeight="true" spans="1:4">
      <c r="A178" s="280"/>
      <c r="B178" s="279"/>
      <c r="C178" s="279"/>
      <c r="D178" s="279"/>
    </row>
    <row r="179" ht="24.95" customHeight="true" spans="1:4">
      <c r="A179" s="280"/>
      <c r="B179" s="279"/>
      <c r="C179" s="279"/>
      <c r="D179" s="279"/>
    </row>
    <row r="180" ht="24.95" customHeight="true" spans="1:4">
      <c r="A180" s="280"/>
      <c r="B180" s="279"/>
      <c r="C180" s="279"/>
      <c r="D180" s="279"/>
    </row>
    <row r="181" ht="24.95" customHeight="true" spans="1:4">
      <c r="A181" s="280"/>
      <c r="B181" s="279"/>
      <c r="C181" s="279"/>
      <c r="D181" s="279"/>
    </row>
    <row r="182" ht="24.95" customHeight="true" spans="1:4">
      <c r="A182" s="280"/>
      <c r="B182" s="279"/>
      <c r="C182" s="279"/>
      <c r="D182" s="279"/>
    </row>
    <row r="183" ht="24.95" customHeight="true" spans="1:4">
      <c r="A183" s="280"/>
      <c r="B183" s="279"/>
      <c r="C183" s="279"/>
      <c r="D183" s="279"/>
    </row>
    <row r="184" ht="24.95" customHeight="true" spans="1:4">
      <c r="A184" s="280"/>
      <c r="B184" s="279"/>
      <c r="C184" s="279"/>
      <c r="D184" s="279"/>
    </row>
    <row r="185" ht="24.95" customHeight="true" spans="1:4">
      <c r="A185" s="280"/>
      <c r="B185" s="279"/>
      <c r="C185" s="279"/>
      <c r="D185" s="279"/>
    </row>
    <row r="186" ht="24.95" customHeight="true" spans="1:4">
      <c r="A186" s="280"/>
      <c r="B186" s="279"/>
      <c r="C186" s="279"/>
      <c r="D186" s="279"/>
    </row>
    <row r="187" ht="24.95" customHeight="true" spans="1:4">
      <c r="A187" s="280"/>
      <c r="B187" s="279"/>
      <c r="C187" s="279"/>
      <c r="D187" s="279"/>
    </row>
    <row r="188" ht="24.95" customHeight="true" spans="1:4">
      <c r="A188" s="280"/>
      <c r="B188" s="279"/>
      <c r="C188" s="279"/>
      <c r="D188" s="279"/>
    </row>
    <row r="189" ht="24.95" customHeight="true" spans="1:4">
      <c r="A189" s="280"/>
      <c r="B189" s="279"/>
      <c r="C189" s="279"/>
      <c r="D189" s="279"/>
    </row>
    <row r="190" ht="24.95" customHeight="true" spans="1:4">
      <c r="A190" s="280"/>
      <c r="B190" s="279"/>
      <c r="C190" s="279"/>
      <c r="D190" s="279"/>
    </row>
    <row r="191" ht="24.95" customHeight="true" spans="1:4">
      <c r="A191" s="280"/>
      <c r="B191" s="279"/>
      <c r="C191" s="279"/>
      <c r="D191" s="279"/>
    </row>
    <row r="192" ht="24.95" customHeight="true" spans="1:4">
      <c r="A192" s="280"/>
      <c r="B192" s="279"/>
      <c r="C192" s="279"/>
      <c r="D192" s="279"/>
    </row>
    <row r="193" ht="24.95" customHeight="true" spans="1:4">
      <c r="A193" s="280"/>
      <c r="B193" s="279"/>
      <c r="C193" s="279"/>
      <c r="D193" s="279"/>
    </row>
    <row r="194" ht="24.95" customHeight="true" spans="1:4">
      <c r="A194" s="280"/>
      <c r="B194" s="279"/>
      <c r="C194" s="279"/>
      <c r="D194" s="279"/>
    </row>
    <row r="195" ht="24.95" customHeight="true" spans="1:4">
      <c r="A195" s="280"/>
      <c r="B195" s="279"/>
      <c r="C195" s="279"/>
      <c r="D195" s="279"/>
    </row>
    <row r="196" ht="24.95" customHeight="true" spans="1:4">
      <c r="A196" s="280"/>
      <c r="B196" s="279"/>
      <c r="C196" s="279"/>
      <c r="D196" s="279"/>
    </row>
    <row r="197" ht="24.95" customHeight="true" spans="1:4">
      <c r="A197" s="280"/>
      <c r="B197" s="279"/>
      <c r="C197" s="279"/>
      <c r="D197" s="279"/>
    </row>
    <row r="198" ht="24.95" customHeight="true" spans="1:4">
      <c r="A198" s="280"/>
      <c r="B198" s="279"/>
      <c r="C198" s="279"/>
      <c r="D198" s="279"/>
    </row>
    <row r="199" ht="24.95" customHeight="true" spans="1:4">
      <c r="A199" s="280"/>
      <c r="B199" s="279"/>
      <c r="C199" s="279"/>
      <c r="D199" s="279"/>
    </row>
    <row r="200" ht="24.95" customHeight="true" spans="1:4">
      <c r="A200" s="280"/>
      <c r="B200" s="279"/>
      <c r="C200" s="279"/>
      <c r="D200" s="279"/>
    </row>
    <row r="201" ht="24.95" customHeight="true" spans="1:4">
      <c r="A201" s="280"/>
      <c r="B201" s="279"/>
      <c r="C201" s="279"/>
      <c r="D201" s="279"/>
    </row>
    <row r="202" ht="24.95" customHeight="true" spans="1:4">
      <c r="A202" s="280"/>
      <c r="B202" s="279"/>
      <c r="C202" s="279"/>
      <c r="D202" s="279"/>
    </row>
    <row r="203" ht="24.95" customHeight="true" spans="1:4">
      <c r="A203" s="280"/>
      <c r="B203" s="279"/>
      <c r="C203" s="279"/>
      <c r="D203" s="279"/>
    </row>
    <row r="204" ht="24.95" customHeight="true" spans="1:4">
      <c r="A204" s="280"/>
      <c r="B204" s="279"/>
      <c r="C204" s="279"/>
      <c r="D204" s="279"/>
    </row>
    <row r="205" ht="24.95" customHeight="true" spans="1:4">
      <c r="A205" s="280"/>
      <c r="B205" s="279"/>
      <c r="C205" s="279"/>
      <c r="D205" s="279"/>
    </row>
    <row r="206" ht="24.95" customHeight="true" spans="1:4">
      <c r="A206" s="280"/>
      <c r="B206" s="279"/>
      <c r="C206" s="279"/>
      <c r="D206" s="279"/>
    </row>
    <row r="207" ht="24.95" customHeight="true" spans="1:4">
      <c r="A207" s="280"/>
      <c r="B207" s="279"/>
      <c r="C207" s="279"/>
      <c r="D207" s="279"/>
    </row>
    <row r="208" ht="24.95" customHeight="true" spans="1:4">
      <c r="A208" s="280"/>
      <c r="B208" s="279"/>
      <c r="C208" s="279"/>
      <c r="D208" s="279"/>
    </row>
    <row r="209" ht="24.95" customHeight="true" spans="1:4">
      <c r="A209" s="280"/>
      <c r="B209" s="279"/>
      <c r="C209" s="279"/>
      <c r="D209" s="279"/>
    </row>
    <row r="210" ht="24.95" customHeight="true" spans="1:4">
      <c r="A210" s="280"/>
      <c r="B210" s="279"/>
      <c r="C210" s="279"/>
      <c r="D210" s="279"/>
    </row>
    <row r="211" ht="24.95" customHeight="true" spans="1:4">
      <c r="A211" s="280"/>
      <c r="B211" s="279"/>
      <c r="C211" s="279"/>
      <c r="D211" s="279"/>
    </row>
    <row r="212" ht="24.95" customHeight="true" spans="1:4">
      <c r="A212" s="280"/>
      <c r="B212" s="279"/>
      <c r="C212" s="279"/>
      <c r="D212" s="279"/>
    </row>
    <row r="213" ht="24.95" customHeight="true" spans="1:4">
      <c r="A213" s="280"/>
      <c r="B213" s="279"/>
      <c r="C213" s="279"/>
      <c r="D213" s="279"/>
    </row>
    <row r="214" ht="24.95" customHeight="true" spans="1:4">
      <c r="A214" s="280"/>
      <c r="B214" s="279"/>
      <c r="C214" s="279"/>
      <c r="D214" s="279"/>
    </row>
    <row r="215" ht="24.95" customHeight="true" spans="1:4">
      <c r="A215" s="280"/>
      <c r="B215" s="279"/>
      <c r="C215" s="279"/>
      <c r="D215" s="279"/>
    </row>
    <row r="216" ht="24.95" customHeight="true" spans="1:4">
      <c r="A216" s="280"/>
      <c r="B216" s="279"/>
      <c r="C216" s="279"/>
      <c r="D216" s="279"/>
    </row>
    <row r="217" ht="24.95" customHeight="true" spans="1:4">
      <c r="A217" s="280"/>
      <c r="B217" s="279"/>
      <c r="C217" s="279"/>
      <c r="D217" s="279"/>
    </row>
    <row r="218" ht="24.95" customHeight="true" spans="1:4">
      <c r="A218" s="280"/>
      <c r="B218" s="279"/>
      <c r="C218" s="279"/>
      <c r="D218" s="279"/>
    </row>
    <row r="219" ht="24.95" customHeight="true" spans="1:4">
      <c r="A219" s="280"/>
      <c r="B219" s="279"/>
      <c r="C219" s="279"/>
      <c r="D219" s="279"/>
    </row>
    <row r="220" ht="24.95" customHeight="true" spans="1:4">
      <c r="A220" s="280"/>
      <c r="B220" s="279"/>
      <c r="C220" s="279"/>
      <c r="D220" s="279"/>
    </row>
    <row r="221" ht="24.95" customHeight="true" spans="1:4">
      <c r="A221" s="280"/>
      <c r="B221" s="279"/>
      <c r="C221" s="279"/>
      <c r="D221" s="279"/>
    </row>
    <row r="222" ht="24.95" customHeight="true" spans="1:4">
      <c r="A222" s="280"/>
      <c r="B222" s="279"/>
      <c r="C222" s="279"/>
      <c r="D222" s="279"/>
    </row>
    <row r="223" ht="24.95" customHeight="true" spans="1:4">
      <c r="A223" s="280"/>
      <c r="B223" s="279"/>
      <c r="C223" s="279"/>
      <c r="D223" s="279"/>
    </row>
    <row r="224" ht="24.95" customHeight="true" spans="1:4">
      <c r="A224" s="280"/>
      <c r="B224" s="279"/>
      <c r="C224" s="279"/>
      <c r="D224" s="279"/>
    </row>
    <row r="225" ht="24.95" customHeight="true" spans="1:4">
      <c r="A225" s="280"/>
      <c r="B225" s="279"/>
      <c r="C225" s="279"/>
      <c r="D225" s="279"/>
    </row>
    <row r="226" ht="24.95" customHeight="true" spans="1:4">
      <c r="A226" s="280"/>
      <c r="B226" s="279"/>
      <c r="C226" s="279"/>
      <c r="D226" s="279"/>
    </row>
    <row r="227" ht="24.95" customHeight="true" spans="1:4">
      <c r="A227" s="280"/>
      <c r="B227" s="279"/>
      <c r="C227" s="279"/>
      <c r="D227" s="279"/>
    </row>
    <row r="228" ht="24.95" customHeight="true" spans="1:4">
      <c r="A228" s="280"/>
      <c r="B228" s="279"/>
      <c r="C228" s="279"/>
      <c r="D228" s="279"/>
    </row>
    <row r="229" ht="24.95" customHeight="true" spans="1:4">
      <c r="A229" s="280"/>
      <c r="B229" s="279"/>
      <c r="C229" s="279"/>
      <c r="D229" s="279"/>
    </row>
    <row r="230" ht="24.95" customHeight="true" spans="1:4">
      <c r="A230" s="280"/>
      <c r="B230" s="279"/>
      <c r="C230" s="279"/>
      <c r="D230" s="279"/>
    </row>
    <row r="231" ht="24.95" customHeight="true" spans="1:4">
      <c r="A231" s="280"/>
      <c r="B231" s="279"/>
      <c r="C231" s="279"/>
      <c r="D231" s="279"/>
    </row>
    <row r="232" ht="24.95" customHeight="true" spans="1:4">
      <c r="A232" s="280"/>
      <c r="B232" s="279"/>
      <c r="C232" s="279"/>
      <c r="D232" s="279"/>
    </row>
    <row r="233" ht="24.95" customHeight="true" spans="1:4">
      <c r="A233" s="280"/>
      <c r="B233" s="279"/>
      <c r="C233" s="279"/>
      <c r="D233" s="279"/>
    </row>
    <row r="234" ht="24.95" customHeight="true" spans="1:4">
      <c r="A234" s="280"/>
      <c r="B234" s="279"/>
      <c r="C234" s="279"/>
      <c r="D234" s="279"/>
    </row>
    <row r="235" ht="24.95" customHeight="true" spans="1:4">
      <c r="A235" s="280"/>
      <c r="B235" s="279"/>
      <c r="C235" s="279"/>
      <c r="D235" s="279"/>
    </row>
    <row r="236" ht="24.95" customHeight="true" spans="1:4">
      <c r="A236" s="280"/>
      <c r="B236" s="279"/>
      <c r="C236" s="279"/>
      <c r="D236" s="279"/>
    </row>
    <row r="237" ht="24.95" customHeight="true" spans="1:4">
      <c r="A237" s="280"/>
      <c r="B237" s="279"/>
      <c r="C237" s="279"/>
      <c r="D237" s="279"/>
    </row>
    <row r="238" ht="24.95" customHeight="true" spans="1:4">
      <c r="A238" s="280"/>
      <c r="B238" s="279"/>
      <c r="C238" s="279"/>
      <c r="D238" s="279"/>
    </row>
    <row r="239" ht="24.95" customHeight="true" spans="1:4">
      <c r="A239" s="280"/>
      <c r="B239" s="279"/>
      <c r="C239" s="279"/>
      <c r="D239" s="279"/>
    </row>
    <row r="240" ht="24.95" customHeight="true" spans="1:4">
      <c r="A240" s="280"/>
      <c r="B240" s="279"/>
      <c r="C240" s="279"/>
      <c r="D240" s="279"/>
    </row>
    <row r="241" ht="24.95" customHeight="true" spans="1:4">
      <c r="A241" s="280"/>
      <c r="B241" s="279"/>
      <c r="C241" s="279"/>
      <c r="D241" s="279"/>
    </row>
    <row r="242" ht="24.95" customHeight="true" spans="1:4">
      <c r="A242" s="280"/>
      <c r="B242" s="279"/>
      <c r="C242" s="279"/>
      <c r="D242" s="279"/>
    </row>
    <row r="243" ht="24.95" customHeight="true" spans="1:4">
      <c r="A243" s="280"/>
      <c r="B243" s="279"/>
      <c r="C243" s="279"/>
      <c r="D243" s="279"/>
    </row>
    <row r="244" ht="24.95" customHeight="true" spans="1:4">
      <c r="A244" s="280"/>
      <c r="B244" s="279"/>
      <c r="C244" s="279"/>
      <c r="D244" s="279"/>
    </row>
    <row r="245" ht="24.95" customHeight="true" spans="1:4">
      <c r="A245" s="280"/>
      <c r="B245" s="279"/>
      <c r="C245" s="279"/>
      <c r="D245" s="279"/>
    </row>
    <row r="246" ht="24.95" customHeight="true" spans="1:4">
      <c r="A246" s="280"/>
      <c r="B246" s="279"/>
      <c r="C246" s="279"/>
      <c r="D246" s="279"/>
    </row>
    <row r="247" ht="24.95" customHeight="true" spans="1:4">
      <c r="A247" s="280"/>
      <c r="B247" s="279"/>
      <c r="C247" s="279"/>
      <c r="D247" s="279"/>
    </row>
    <row r="248" ht="24.95" customHeight="true" spans="1:4">
      <c r="A248" s="280"/>
      <c r="B248" s="279"/>
      <c r="C248" s="279"/>
      <c r="D248" s="279"/>
    </row>
    <row r="249" ht="24.95" customHeight="true" spans="1:4">
      <c r="A249" s="280"/>
      <c r="B249" s="279"/>
      <c r="C249" s="279"/>
      <c r="D249" s="279"/>
    </row>
    <row r="250" ht="24.95" customHeight="true" spans="1:4">
      <c r="A250" s="280"/>
      <c r="B250" s="279"/>
      <c r="C250" s="279"/>
      <c r="D250" s="279"/>
    </row>
    <row r="251" ht="24.95" customHeight="true" spans="1:4">
      <c r="A251" s="280"/>
      <c r="B251" s="279"/>
      <c r="C251" s="279"/>
      <c r="D251" s="279"/>
    </row>
    <row r="252" ht="24.95" customHeight="true" spans="1:4">
      <c r="A252" s="280"/>
      <c r="B252" s="279"/>
      <c r="C252" s="279"/>
      <c r="D252" s="279"/>
    </row>
    <row r="253" ht="24.95" customHeight="true" spans="1:4">
      <c r="A253" s="280"/>
      <c r="B253" s="279"/>
      <c r="C253" s="279"/>
      <c r="D253" s="279"/>
    </row>
    <row r="254" ht="24.95" customHeight="true" spans="1:4">
      <c r="A254" s="280"/>
      <c r="B254" s="279"/>
      <c r="C254" s="279"/>
      <c r="D254" s="279"/>
    </row>
    <row r="255" ht="24.95" customHeight="true" spans="1:4">
      <c r="A255" s="280"/>
      <c r="B255" s="279"/>
      <c r="C255" s="279"/>
      <c r="D255" s="279"/>
    </row>
    <row r="256" ht="24.95" customHeight="true" spans="1:4">
      <c r="A256" s="280"/>
      <c r="B256" s="279"/>
      <c r="C256" s="279"/>
      <c r="D256" s="279"/>
    </row>
    <row r="257" ht="24.95" customHeight="true" spans="1:4">
      <c r="A257" s="280"/>
      <c r="B257" s="279"/>
      <c r="C257" s="279"/>
      <c r="D257" s="279"/>
    </row>
    <row r="258" ht="24.95" customHeight="true" spans="1:4">
      <c r="A258" s="280"/>
      <c r="B258" s="279"/>
      <c r="C258" s="279"/>
      <c r="D258" s="279"/>
    </row>
    <row r="259" ht="24.95" customHeight="true" spans="1:4">
      <c r="A259" s="280"/>
      <c r="B259" s="279"/>
      <c r="C259" s="279"/>
      <c r="D259" s="279"/>
    </row>
    <row r="260" ht="24.95" customHeight="true" spans="1:4">
      <c r="A260" s="280"/>
      <c r="B260" s="279"/>
      <c r="C260" s="279"/>
      <c r="D260" s="279"/>
    </row>
    <row r="261" ht="24.95" customHeight="true" spans="1:4">
      <c r="A261" s="280"/>
      <c r="B261" s="279"/>
      <c r="C261" s="279"/>
      <c r="D261" s="279"/>
    </row>
    <row r="262" ht="24.95" customHeight="true" spans="1:4">
      <c r="A262" s="280"/>
      <c r="B262" s="279"/>
      <c r="C262" s="279"/>
      <c r="D262" s="279"/>
    </row>
    <row r="263" ht="24.95" customHeight="true" spans="1:4">
      <c r="A263" s="280"/>
      <c r="B263" s="279"/>
      <c r="C263" s="279"/>
      <c r="D263" s="279"/>
    </row>
    <row r="264" ht="24.95" customHeight="true" spans="1:4">
      <c r="A264" s="280"/>
      <c r="B264" s="279"/>
      <c r="C264" s="279"/>
      <c r="D264" s="279"/>
    </row>
    <row r="265" ht="24.95" customHeight="true" spans="1:4">
      <c r="A265" s="280"/>
      <c r="B265" s="279"/>
      <c r="C265" s="279"/>
      <c r="D265" s="279"/>
    </row>
    <row r="266" ht="24.95" customHeight="true" spans="1:4">
      <c r="A266" s="280"/>
      <c r="B266" s="279"/>
      <c r="C266" s="279"/>
      <c r="D266" s="279"/>
    </row>
    <row r="267" ht="24.95" customHeight="true" spans="1:4">
      <c r="A267" s="280"/>
      <c r="B267" s="279"/>
      <c r="C267" s="279"/>
      <c r="D267" s="279"/>
    </row>
    <row r="268" ht="24.95" customHeight="true" spans="1:4">
      <c r="A268" s="280"/>
      <c r="B268" s="279"/>
      <c r="C268" s="279"/>
      <c r="D268" s="279"/>
    </row>
    <row r="269" ht="24.95" customHeight="true" spans="1:4">
      <c r="A269" s="280"/>
      <c r="B269" s="279"/>
      <c r="C269" s="279"/>
      <c r="D269" s="279"/>
    </row>
    <row r="270" ht="24.95" customHeight="true" spans="1:4">
      <c r="A270" s="280"/>
      <c r="B270" s="279"/>
      <c r="C270" s="279"/>
      <c r="D270" s="279"/>
    </row>
    <row r="271" ht="24.95" customHeight="true" spans="1:4">
      <c r="A271" s="280"/>
      <c r="B271" s="279"/>
      <c r="C271" s="279"/>
      <c r="D271" s="279"/>
    </row>
    <row r="272" ht="24.95" customHeight="true" spans="1:4">
      <c r="A272" s="280"/>
      <c r="B272" s="279"/>
      <c r="C272" s="279"/>
      <c r="D272" s="279"/>
    </row>
    <row r="273" ht="24.95" customHeight="true" spans="1:4">
      <c r="A273" s="280"/>
      <c r="B273" s="279"/>
      <c r="C273" s="279"/>
      <c r="D273" s="279"/>
    </row>
    <row r="274" ht="24.95" customHeight="true" spans="1:4">
      <c r="A274" s="280"/>
      <c r="B274" s="279"/>
      <c r="C274" s="279"/>
      <c r="D274" s="279"/>
    </row>
    <row r="275" ht="24.95" customHeight="true" spans="1:4">
      <c r="A275" s="280"/>
      <c r="B275" s="279"/>
      <c r="C275" s="279"/>
      <c r="D275" s="279"/>
    </row>
    <row r="276" ht="24.95" customHeight="true" spans="1:4">
      <c r="A276" s="280"/>
      <c r="B276" s="279"/>
      <c r="C276" s="279"/>
      <c r="D276" s="279"/>
    </row>
    <row r="277" ht="24.95" customHeight="true" spans="1:4">
      <c r="A277" s="280"/>
      <c r="B277" s="279"/>
      <c r="C277" s="279"/>
      <c r="D277" s="279"/>
    </row>
    <row r="278" ht="24.95" customHeight="true" spans="1:4">
      <c r="A278" s="280"/>
      <c r="B278" s="279"/>
      <c r="C278" s="279"/>
      <c r="D278" s="279"/>
    </row>
    <row r="279" ht="24.95" customHeight="true" spans="1:4">
      <c r="A279" s="280"/>
      <c r="B279" s="279"/>
      <c r="C279" s="279"/>
      <c r="D279" s="279"/>
    </row>
    <row r="280" ht="24.95" customHeight="true" spans="1:4">
      <c r="A280" s="280"/>
      <c r="B280" s="279"/>
      <c r="C280" s="279"/>
      <c r="D280" s="279"/>
    </row>
    <row r="281" ht="24.95" customHeight="true" spans="1:4">
      <c r="A281" s="280"/>
      <c r="B281" s="279"/>
      <c r="C281" s="279"/>
      <c r="D281" s="279"/>
    </row>
    <row r="282" ht="24.95" customHeight="true" spans="1:4">
      <c r="A282" s="280"/>
      <c r="B282" s="279"/>
      <c r="C282" s="279"/>
      <c r="D282" s="279"/>
    </row>
    <row r="283" ht="24.95" customHeight="true" spans="1:4">
      <c r="A283" s="280"/>
      <c r="B283" s="279"/>
      <c r="C283" s="279"/>
      <c r="D283" s="279"/>
    </row>
    <row r="284" ht="24.95" customHeight="true" spans="1:4">
      <c r="A284" s="280"/>
      <c r="B284" s="279"/>
      <c r="C284" s="279"/>
      <c r="D284" s="279"/>
    </row>
    <row r="285" ht="24.95" customHeight="true" spans="1:4">
      <c r="A285" s="280"/>
      <c r="B285" s="279"/>
      <c r="C285" s="279"/>
      <c r="D285" s="279"/>
    </row>
    <row r="286" ht="24.95" customHeight="true" spans="1:4">
      <c r="A286" s="280"/>
      <c r="B286" s="279"/>
      <c r="C286" s="279"/>
      <c r="D286" s="279"/>
    </row>
    <row r="287" ht="24.95" customHeight="true" spans="1:4">
      <c r="A287" s="280"/>
      <c r="B287" s="279"/>
      <c r="C287" s="279"/>
      <c r="D287" s="279"/>
    </row>
    <row r="288" ht="24.95" customHeight="true" spans="1:4">
      <c r="A288" s="280"/>
      <c r="B288" s="279"/>
      <c r="C288" s="279"/>
      <c r="D288" s="279"/>
    </row>
    <row r="289" ht="24.95" customHeight="true" spans="1:4">
      <c r="A289" s="280"/>
      <c r="B289" s="279"/>
      <c r="C289" s="279"/>
      <c r="D289" s="279"/>
    </row>
    <row r="290" ht="24.95" customHeight="true" spans="1:4">
      <c r="A290" s="280"/>
      <c r="B290" s="279"/>
      <c r="C290" s="279"/>
      <c r="D290" s="279"/>
    </row>
    <row r="291" ht="24.95" customHeight="true" spans="1:4">
      <c r="A291" s="280"/>
      <c r="B291" s="279"/>
      <c r="C291" s="279"/>
      <c r="D291" s="279"/>
    </row>
    <row r="292" ht="24.95" customHeight="true" spans="1:4">
      <c r="A292" s="280"/>
      <c r="B292" s="279"/>
      <c r="C292" s="279"/>
      <c r="D292" s="279"/>
    </row>
    <row r="293" ht="24.95" customHeight="true" spans="1:4">
      <c r="A293" s="280"/>
      <c r="B293" s="279"/>
      <c r="C293" s="279"/>
      <c r="D293" s="279"/>
    </row>
    <row r="294" ht="24.95" customHeight="true" spans="1:4">
      <c r="A294" s="280"/>
      <c r="B294" s="279"/>
      <c r="C294" s="279"/>
      <c r="D294" s="279"/>
    </row>
    <row r="295" ht="24.95" customHeight="true" spans="1:4">
      <c r="A295" s="280"/>
      <c r="B295" s="279"/>
      <c r="C295" s="279"/>
      <c r="D295" s="279"/>
    </row>
    <row r="296" ht="24.95" customHeight="true" spans="1:4">
      <c r="A296" s="280"/>
      <c r="B296" s="279"/>
      <c r="C296" s="279"/>
      <c r="D296" s="279"/>
    </row>
    <row r="297" ht="24.95" customHeight="true" spans="1:4">
      <c r="A297" s="280"/>
      <c r="B297" s="279"/>
      <c r="C297" s="279"/>
      <c r="D297" s="279"/>
    </row>
    <row r="298" ht="24.95" customHeight="true" spans="1:4">
      <c r="A298" s="280"/>
      <c r="B298" s="279"/>
      <c r="C298" s="279"/>
      <c r="D298" s="279"/>
    </row>
    <row r="299" ht="24.95" customHeight="true" spans="1:4">
      <c r="A299" s="280"/>
      <c r="B299" s="279"/>
      <c r="C299" s="279"/>
      <c r="D299" s="279"/>
    </row>
    <row r="300" ht="24.95" customHeight="true" spans="1:4">
      <c r="A300" s="280"/>
      <c r="B300" s="279"/>
      <c r="C300" s="279"/>
      <c r="D300" s="279"/>
    </row>
    <row r="301" ht="24.95" customHeight="true" spans="1:4">
      <c r="A301" s="280"/>
      <c r="B301" s="279"/>
      <c r="C301" s="279"/>
      <c r="D301" s="279"/>
    </row>
    <row r="302" ht="24.95" customHeight="true" spans="1:4">
      <c r="A302" s="280"/>
      <c r="B302" s="279"/>
      <c r="C302" s="279"/>
      <c r="D302" s="279"/>
    </row>
    <row r="303" ht="24.95" customHeight="true" spans="1:4">
      <c r="A303" s="280"/>
      <c r="B303" s="279"/>
      <c r="C303" s="279"/>
      <c r="D303" s="279"/>
    </row>
    <row r="304" ht="24.95" customHeight="true" spans="1:4">
      <c r="A304" s="280"/>
      <c r="B304" s="279"/>
      <c r="C304" s="279"/>
      <c r="D304" s="279"/>
    </row>
    <row r="305" ht="24.95" customHeight="true" spans="1:4">
      <c r="A305" s="280"/>
      <c r="B305" s="279"/>
      <c r="C305" s="279"/>
      <c r="D305" s="279"/>
    </row>
    <row r="306" ht="24.95" customHeight="true" spans="1:4">
      <c r="A306" s="280"/>
      <c r="B306" s="279"/>
      <c r="C306" s="279"/>
      <c r="D306" s="279"/>
    </row>
    <row r="307" ht="24.95" customHeight="true" spans="1:4">
      <c r="A307" s="280"/>
      <c r="B307" s="279"/>
      <c r="C307" s="279"/>
      <c r="D307" s="279"/>
    </row>
    <row r="308" ht="24.95" customHeight="true" spans="1:4">
      <c r="A308" s="280"/>
      <c r="B308" s="279"/>
      <c r="C308" s="279"/>
      <c r="D308" s="279"/>
    </row>
    <row r="309" ht="24.95" customHeight="true" spans="1:4">
      <c r="A309" s="280"/>
      <c r="B309" s="279"/>
      <c r="C309" s="279"/>
      <c r="D309" s="279"/>
    </row>
    <row r="310" ht="24.95" customHeight="true" spans="1:4">
      <c r="A310" s="280"/>
      <c r="B310" s="279"/>
      <c r="C310" s="279"/>
      <c r="D310" s="279"/>
    </row>
    <row r="311" ht="24.95" customHeight="true" spans="1:4">
      <c r="A311" s="280"/>
      <c r="B311" s="279"/>
      <c r="C311" s="279"/>
      <c r="D311" s="279"/>
    </row>
    <row r="312" ht="24.95" customHeight="true" spans="1:4">
      <c r="A312" s="280"/>
      <c r="B312" s="279"/>
      <c r="C312" s="279"/>
      <c r="D312" s="279"/>
    </row>
    <row r="313" ht="24.95" customHeight="true" spans="1:4">
      <c r="A313" s="280"/>
      <c r="B313" s="279"/>
      <c r="C313" s="279"/>
      <c r="D313" s="279"/>
    </row>
    <row r="314" ht="24.95" customHeight="true" spans="1:4">
      <c r="A314" s="280"/>
      <c r="B314" s="279"/>
      <c r="C314" s="279"/>
      <c r="D314" s="279"/>
    </row>
    <row r="315" ht="24.95" customHeight="true" spans="1:4">
      <c r="A315" s="280"/>
      <c r="B315" s="279"/>
      <c r="C315" s="279"/>
      <c r="D315" s="279"/>
    </row>
    <row r="316" ht="24.95" customHeight="true" spans="1:4">
      <c r="A316" s="280"/>
      <c r="B316" s="279"/>
      <c r="C316" s="279"/>
      <c r="D316" s="279"/>
    </row>
    <row r="317" ht="24.95" customHeight="true" spans="1:4">
      <c r="A317" s="280"/>
      <c r="B317" s="279"/>
      <c r="C317" s="279"/>
      <c r="D317" s="279"/>
    </row>
    <row r="318" ht="24.95" customHeight="true" spans="1:4">
      <c r="A318" s="280"/>
      <c r="B318" s="279"/>
      <c r="C318" s="279"/>
      <c r="D318" s="279"/>
    </row>
    <row r="319" ht="24.95" customHeight="true" spans="1:4">
      <c r="A319" s="280"/>
      <c r="B319" s="279"/>
      <c r="C319" s="279"/>
      <c r="D319" s="279"/>
    </row>
    <row r="320" ht="24.95" customHeight="true" spans="1:4">
      <c r="A320" s="280"/>
      <c r="B320" s="279"/>
      <c r="C320" s="279"/>
      <c r="D320" s="279"/>
    </row>
    <row r="321" ht="24.95" customHeight="true" spans="1:4">
      <c r="A321" s="280"/>
      <c r="B321" s="279"/>
      <c r="C321" s="279"/>
      <c r="D321" s="279"/>
    </row>
    <row r="322" ht="24.95" customHeight="true" spans="1:4">
      <c r="A322" s="280"/>
      <c r="B322" s="279"/>
      <c r="C322" s="279"/>
      <c r="D322" s="279"/>
    </row>
    <row r="323" ht="24.95" customHeight="true" spans="1:4">
      <c r="A323" s="280"/>
      <c r="B323" s="279"/>
      <c r="C323" s="279"/>
      <c r="D323" s="279"/>
    </row>
    <row r="324" ht="24.95" customHeight="true" spans="1:4">
      <c r="A324" s="280"/>
      <c r="B324" s="279"/>
      <c r="C324" s="279"/>
      <c r="D324" s="279"/>
    </row>
    <row r="325" ht="24.95" customHeight="true" spans="1:4">
      <c r="A325" s="280"/>
      <c r="B325" s="279"/>
      <c r="C325" s="279"/>
      <c r="D325" s="279"/>
    </row>
    <row r="326" ht="24.95" customHeight="true" spans="1:4">
      <c r="A326" s="280"/>
      <c r="B326" s="279"/>
      <c r="C326" s="279"/>
      <c r="D326" s="279"/>
    </row>
    <row r="327" ht="24.95" customHeight="true" spans="1:4">
      <c r="A327" s="280"/>
      <c r="B327" s="279"/>
      <c r="C327" s="279"/>
      <c r="D327" s="279"/>
    </row>
    <row r="328" ht="24.95" customHeight="true" spans="1:4">
      <c r="A328" s="280"/>
      <c r="B328" s="279"/>
      <c r="C328" s="279"/>
      <c r="D328" s="279"/>
    </row>
    <row r="329" ht="24.95" customHeight="true" spans="1:4">
      <c r="A329" s="280"/>
      <c r="B329" s="279"/>
      <c r="C329" s="279"/>
      <c r="D329" s="279"/>
    </row>
    <row r="330" ht="24.95" customHeight="true" spans="1:4">
      <c r="A330" s="280"/>
      <c r="B330" s="279"/>
      <c r="C330" s="279"/>
      <c r="D330" s="279"/>
    </row>
    <row r="331" ht="24.95" customHeight="true" spans="1:4">
      <c r="A331" s="280"/>
      <c r="B331" s="279"/>
      <c r="C331" s="279"/>
      <c r="D331" s="279"/>
    </row>
    <row r="332" ht="24.95" customHeight="true" spans="1:4">
      <c r="A332" s="280"/>
      <c r="B332" s="279"/>
      <c r="C332" s="279"/>
      <c r="D332" s="279"/>
    </row>
    <row r="333" ht="24.95" customHeight="true" spans="1:4">
      <c r="A333" s="280"/>
      <c r="B333" s="279"/>
      <c r="C333" s="279"/>
      <c r="D333" s="279"/>
    </row>
    <row r="334" ht="24.95" customHeight="true" spans="1:4">
      <c r="A334" s="280"/>
      <c r="B334" s="279"/>
      <c r="C334" s="279"/>
      <c r="D334" s="279"/>
    </row>
    <row r="335" ht="24.95" customHeight="true" spans="1:4">
      <c r="A335" s="280"/>
      <c r="B335" s="279"/>
      <c r="C335" s="279"/>
      <c r="D335" s="279"/>
    </row>
    <row r="336" ht="24.95" customHeight="true" spans="1:4">
      <c r="A336" s="280"/>
      <c r="B336" s="279"/>
      <c r="C336" s="279"/>
      <c r="D336" s="279"/>
    </row>
    <row r="337" ht="24.95" customHeight="true" spans="1:4">
      <c r="A337" s="280"/>
      <c r="B337" s="279"/>
      <c r="C337" s="279"/>
      <c r="D337" s="279"/>
    </row>
    <row r="338" ht="24.95" customHeight="true" spans="1:4">
      <c r="A338" s="280"/>
      <c r="B338" s="279"/>
      <c r="C338" s="279"/>
      <c r="D338" s="279"/>
    </row>
    <row r="339" ht="24.95" customHeight="true" spans="1:4">
      <c r="A339" s="280"/>
      <c r="B339" s="279"/>
      <c r="C339" s="279"/>
      <c r="D339" s="279"/>
    </row>
    <row r="340" ht="24.95" customHeight="true" spans="1:4">
      <c r="A340" s="280"/>
      <c r="B340" s="279"/>
      <c r="C340" s="279"/>
      <c r="D340" s="279"/>
    </row>
    <row r="341" ht="24.95" customHeight="true" spans="1:4">
      <c r="A341" s="280"/>
      <c r="B341" s="279"/>
      <c r="C341" s="279"/>
      <c r="D341" s="279"/>
    </row>
    <row r="342" ht="24.95" customHeight="true" spans="1:4">
      <c r="A342" s="280"/>
      <c r="B342" s="279"/>
      <c r="C342" s="279"/>
      <c r="D342" s="279"/>
    </row>
    <row r="343" ht="24.95" customHeight="true" spans="1:4">
      <c r="A343" s="280"/>
      <c r="B343" s="279"/>
      <c r="C343" s="279"/>
      <c r="D343" s="279"/>
    </row>
    <row r="344" ht="24.95" customHeight="true" spans="1:4">
      <c r="A344" s="280"/>
      <c r="B344" s="279"/>
      <c r="C344" s="279"/>
      <c r="D344" s="279"/>
    </row>
    <row r="345" ht="24.95" customHeight="true" spans="1:4">
      <c r="A345" s="280"/>
      <c r="B345" s="279"/>
      <c r="C345" s="279"/>
      <c r="D345" s="279"/>
    </row>
    <row r="346" ht="24.95" customHeight="true" spans="1:4">
      <c r="A346" s="280"/>
      <c r="B346" s="279"/>
      <c r="C346" s="279"/>
      <c r="D346" s="279"/>
    </row>
    <row r="347" ht="24.95" customHeight="true" spans="1:4">
      <c r="A347" s="280"/>
      <c r="B347" s="279"/>
      <c r="C347" s="279"/>
      <c r="D347" s="279"/>
    </row>
    <row r="348" ht="24.95" customHeight="true" spans="1:4">
      <c r="A348" s="280"/>
      <c r="B348" s="279"/>
      <c r="C348" s="279"/>
      <c r="D348" s="279"/>
    </row>
    <row r="349" ht="24.95" customHeight="true" spans="1:4">
      <c r="A349" s="280"/>
      <c r="B349" s="279"/>
      <c r="C349" s="279"/>
      <c r="D349" s="279"/>
    </row>
    <row r="350" ht="24.95" customHeight="true" spans="1:4">
      <c r="A350" s="280"/>
      <c r="B350" s="279"/>
      <c r="C350" s="279"/>
      <c r="D350" s="279"/>
    </row>
    <row r="351" ht="24.95" customHeight="true" spans="1:4">
      <c r="A351" s="280"/>
      <c r="B351" s="279"/>
      <c r="C351" s="279"/>
      <c r="D351" s="279"/>
    </row>
    <row r="352" ht="24.95" customHeight="true" spans="1:4">
      <c r="A352" s="280"/>
      <c r="B352" s="279"/>
      <c r="C352" s="279"/>
      <c r="D352" s="279"/>
    </row>
    <row r="353" ht="24.95" customHeight="true" spans="1:4">
      <c r="A353" s="280"/>
      <c r="B353" s="279"/>
      <c r="C353" s="279"/>
      <c r="D353" s="279"/>
    </row>
    <row r="354" ht="24.95" customHeight="true" spans="1:4">
      <c r="A354" s="280"/>
      <c r="B354" s="279"/>
      <c r="C354" s="279"/>
      <c r="D354" s="279"/>
    </row>
    <row r="355" ht="24.95" customHeight="true" spans="1:4">
      <c r="A355" s="280"/>
      <c r="B355" s="279"/>
      <c r="C355" s="279"/>
      <c r="D355" s="279"/>
    </row>
    <row r="356" ht="24.95" customHeight="true" spans="1:4">
      <c r="A356" s="280"/>
      <c r="B356" s="279"/>
      <c r="C356" s="279"/>
      <c r="D356" s="279"/>
    </row>
    <row r="357" ht="24.95" customHeight="true" spans="1:4">
      <c r="A357" s="280"/>
      <c r="B357" s="279"/>
      <c r="C357" s="279"/>
      <c r="D357" s="279"/>
    </row>
    <row r="358" ht="24.95" customHeight="true" spans="1:4">
      <c r="A358" s="280"/>
      <c r="B358" s="279"/>
      <c r="C358" s="279"/>
      <c r="D358" s="279"/>
    </row>
    <row r="359" ht="24.95" customHeight="true" spans="1:4">
      <c r="A359" s="280"/>
      <c r="B359" s="279"/>
      <c r="C359" s="279"/>
      <c r="D359" s="279"/>
    </row>
    <row r="360" ht="24.95" customHeight="true" spans="1:4">
      <c r="A360" s="280"/>
      <c r="B360" s="279"/>
      <c r="C360" s="279"/>
      <c r="D360" s="279"/>
    </row>
    <row r="361" ht="24.95" customHeight="true" spans="1:4">
      <c r="A361" s="280"/>
      <c r="B361" s="279"/>
      <c r="C361" s="279"/>
      <c r="D361" s="279"/>
    </row>
    <row r="362" ht="24.95" customHeight="true" spans="1:4">
      <c r="A362" s="280"/>
      <c r="B362" s="279"/>
      <c r="C362" s="279"/>
      <c r="D362" s="279"/>
    </row>
    <row r="363" ht="24.95" customHeight="true" spans="1:4">
      <c r="A363" s="280"/>
      <c r="B363" s="279"/>
      <c r="C363" s="279"/>
      <c r="D363" s="279"/>
    </row>
    <row r="364" ht="24.95" customHeight="true" spans="1:4">
      <c r="A364" s="280"/>
      <c r="B364" s="279"/>
      <c r="C364" s="279"/>
      <c r="D364" s="279"/>
    </row>
    <row r="365" ht="24.95" customHeight="true" spans="1:4">
      <c r="A365" s="280"/>
      <c r="B365" s="279"/>
      <c r="C365" s="279"/>
      <c r="D365" s="279"/>
    </row>
    <row r="366" ht="24.95" customHeight="true" spans="1:4">
      <c r="A366" s="280"/>
      <c r="B366" s="279"/>
      <c r="C366" s="279"/>
      <c r="D366" s="279"/>
    </row>
    <row r="367" ht="24.95" customHeight="true" spans="1:4">
      <c r="A367" s="280"/>
      <c r="B367" s="279"/>
      <c r="C367" s="279"/>
      <c r="D367" s="279"/>
    </row>
    <row r="368" ht="24.95" customHeight="true" spans="1:4">
      <c r="A368" s="280"/>
      <c r="B368" s="279"/>
      <c r="C368" s="279"/>
      <c r="D368" s="279"/>
    </row>
    <row r="369" ht="24.95" customHeight="true" spans="1:4">
      <c r="A369" s="280"/>
      <c r="B369" s="279"/>
      <c r="C369" s="279"/>
      <c r="D369" s="279"/>
    </row>
    <row r="370" ht="24.95" customHeight="true" spans="1:4">
      <c r="A370" s="280"/>
      <c r="B370" s="279"/>
      <c r="C370" s="279"/>
      <c r="D370" s="279"/>
    </row>
    <row r="371" ht="24.95" customHeight="true" spans="1:4">
      <c r="A371" s="280"/>
      <c r="B371" s="279"/>
      <c r="C371" s="279"/>
      <c r="D371" s="279"/>
    </row>
    <row r="372" ht="24.95" customHeight="true" spans="1:4">
      <c r="A372" s="280"/>
      <c r="B372" s="279"/>
      <c r="C372" s="279"/>
      <c r="D372" s="279"/>
    </row>
    <row r="373" ht="24.95" customHeight="true" spans="1:4">
      <c r="A373" s="280"/>
      <c r="B373" s="279"/>
      <c r="C373" s="279"/>
      <c r="D373" s="279"/>
    </row>
    <row r="374" ht="24.95" customHeight="true" spans="1:4">
      <c r="A374" s="280"/>
      <c r="B374" s="279"/>
      <c r="C374" s="279"/>
      <c r="D374" s="279"/>
    </row>
    <row r="375" ht="24.95" customHeight="true" spans="1:4">
      <c r="A375" s="280"/>
      <c r="B375" s="279"/>
      <c r="C375" s="279"/>
      <c r="D375" s="279"/>
    </row>
    <row r="376" ht="24.95" customHeight="true" spans="1:4">
      <c r="A376" s="280"/>
      <c r="B376" s="279"/>
      <c r="C376" s="279"/>
      <c r="D376" s="279"/>
    </row>
    <row r="377" ht="24.95" customHeight="true" spans="1:4">
      <c r="A377" s="280"/>
      <c r="B377" s="279"/>
      <c r="C377" s="279"/>
      <c r="D377" s="279"/>
    </row>
    <row r="378" ht="24.95" customHeight="true" spans="1:4">
      <c r="A378" s="280"/>
      <c r="B378" s="279"/>
      <c r="C378" s="279"/>
      <c r="D378" s="279"/>
    </row>
    <row r="379" ht="24.95" customHeight="true" spans="1:4">
      <c r="A379" s="280"/>
      <c r="B379" s="279"/>
      <c r="C379" s="279"/>
      <c r="D379" s="279"/>
    </row>
    <row r="380" ht="24.95" customHeight="true" spans="1:4">
      <c r="A380" s="280"/>
      <c r="B380" s="279"/>
      <c r="C380" s="279"/>
      <c r="D380" s="279"/>
    </row>
    <row r="381" ht="24.95" customHeight="true" spans="1:4">
      <c r="A381" s="280"/>
      <c r="B381" s="279"/>
      <c r="C381" s="279"/>
      <c r="D381" s="279"/>
    </row>
    <row r="382" ht="24.95" customHeight="true" spans="1:4">
      <c r="A382" s="280"/>
      <c r="B382" s="279"/>
      <c r="C382" s="279"/>
      <c r="D382" s="279"/>
    </row>
    <row r="383" ht="24.95" customHeight="true" spans="1:4">
      <c r="A383" s="280"/>
      <c r="B383" s="279"/>
      <c r="C383" s="279"/>
      <c r="D383" s="279"/>
    </row>
    <row r="384" ht="24.95" customHeight="true" spans="1:4">
      <c r="A384" s="280"/>
      <c r="B384" s="279"/>
      <c r="C384" s="279"/>
      <c r="D384" s="279"/>
    </row>
    <row r="385" ht="24.95" customHeight="true" spans="1:4">
      <c r="A385" s="280"/>
      <c r="B385" s="279"/>
      <c r="C385" s="279"/>
      <c r="D385" s="279"/>
    </row>
    <row r="386" ht="24.95" customHeight="true" spans="1:4">
      <c r="A386" s="280"/>
      <c r="B386" s="279"/>
      <c r="C386" s="279"/>
      <c r="D386" s="279"/>
    </row>
    <row r="387" ht="24.95" customHeight="true" spans="1:4">
      <c r="A387" s="280"/>
      <c r="B387" s="279"/>
      <c r="C387" s="279"/>
      <c r="D387" s="279"/>
    </row>
    <row r="388" ht="24.95" customHeight="true" spans="1:4">
      <c r="A388" s="280"/>
      <c r="B388" s="279"/>
      <c r="C388" s="279"/>
      <c r="D388" s="279"/>
    </row>
    <row r="389" ht="24.95" customHeight="true" spans="1:4">
      <c r="A389" s="280"/>
      <c r="B389" s="279"/>
      <c r="C389" s="279"/>
      <c r="D389" s="279"/>
    </row>
    <row r="390" ht="24.95" customHeight="true" spans="1:4">
      <c r="A390" s="280"/>
      <c r="B390" s="279"/>
      <c r="C390" s="279"/>
      <c r="D390" s="279"/>
    </row>
    <row r="391" ht="24.95" customHeight="true" spans="1:4">
      <c r="A391" s="280"/>
      <c r="B391" s="279"/>
      <c r="C391" s="279"/>
      <c r="D391" s="279"/>
    </row>
    <row r="392" ht="24.95" customHeight="true" spans="1:4">
      <c r="A392" s="280"/>
      <c r="B392" s="279"/>
      <c r="C392" s="279"/>
      <c r="D392" s="279"/>
    </row>
    <row r="393" ht="24.95" customHeight="true" spans="1:4">
      <c r="A393" s="280"/>
      <c r="B393" s="279"/>
      <c r="C393" s="279"/>
      <c r="D393" s="279"/>
    </row>
    <row r="394" ht="24.95" customHeight="true" spans="1:4">
      <c r="A394" s="280"/>
      <c r="B394" s="279"/>
      <c r="C394" s="279"/>
      <c r="D394" s="279"/>
    </row>
    <row r="395" ht="24.95" customHeight="true" spans="1:4">
      <c r="A395" s="280"/>
      <c r="B395" s="279"/>
      <c r="C395" s="279"/>
      <c r="D395" s="279"/>
    </row>
    <row r="396" ht="24.95" customHeight="true" spans="1:4">
      <c r="A396" s="280"/>
      <c r="B396" s="279"/>
      <c r="C396" s="279"/>
      <c r="D396" s="279"/>
    </row>
    <row r="397" ht="24.95" customHeight="true" spans="1:4">
      <c r="A397" s="280"/>
      <c r="B397" s="279"/>
      <c r="C397" s="279"/>
      <c r="D397" s="279"/>
    </row>
    <row r="398" ht="24.95" customHeight="true" spans="1:4">
      <c r="A398" s="280"/>
      <c r="B398" s="279"/>
      <c r="C398" s="279"/>
      <c r="D398" s="279"/>
    </row>
    <row r="399" ht="24.95" customHeight="true" spans="1:4">
      <c r="A399" s="280"/>
      <c r="B399" s="279"/>
      <c r="C399" s="279"/>
      <c r="D399" s="279"/>
    </row>
    <row r="400" ht="24.95" customHeight="true" spans="1:4">
      <c r="A400" s="280"/>
      <c r="B400" s="279"/>
      <c r="C400" s="279"/>
      <c r="D400" s="279"/>
    </row>
    <row r="401" ht="24.95" customHeight="true" spans="1:4">
      <c r="A401" s="280"/>
      <c r="B401" s="279"/>
      <c r="C401" s="279"/>
      <c r="D401" s="279"/>
    </row>
    <row r="402" ht="24.95" customHeight="true" spans="1:4">
      <c r="A402" s="280"/>
      <c r="B402" s="279"/>
      <c r="C402" s="279"/>
      <c r="D402" s="279"/>
    </row>
    <row r="403" ht="24.95" customHeight="true" spans="1:4">
      <c r="A403" s="280"/>
      <c r="B403" s="279"/>
      <c r="C403" s="279"/>
      <c r="D403" s="279"/>
    </row>
    <row r="404" ht="24.95" customHeight="true" spans="1:4">
      <c r="A404" s="280"/>
      <c r="B404" s="279"/>
      <c r="C404" s="279"/>
      <c r="D404" s="279"/>
    </row>
    <row r="405" ht="24.95" customHeight="true" spans="1:4">
      <c r="A405" s="280"/>
      <c r="B405" s="279"/>
      <c r="C405" s="279"/>
      <c r="D405" s="279"/>
    </row>
    <row r="406" ht="24.95" customHeight="true" spans="1:4">
      <c r="A406" s="280"/>
      <c r="B406" s="279"/>
      <c r="C406" s="279"/>
      <c r="D406" s="279"/>
    </row>
    <row r="407" ht="24.95" customHeight="true" spans="1:4">
      <c r="A407" s="280"/>
      <c r="B407" s="279"/>
      <c r="C407" s="279"/>
      <c r="D407" s="279"/>
    </row>
    <row r="408" ht="24.95" customHeight="true" spans="1:4">
      <c r="A408" s="280"/>
      <c r="B408" s="279"/>
      <c r="C408" s="279"/>
      <c r="D408" s="279"/>
    </row>
    <row r="409" ht="24.95" customHeight="true" spans="1:4">
      <c r="A409" s="280"/>
      <c r="B409" s="279"/>
      <c r="C409" s="279"/>
      <c r="D409" s="279"/>
    </row>
    <row r="410" ht="24.95" customHeight="true" spans="1:4">
      <c r="A410" s="280"/>
      <c r="B410" s="279"/>
      <c r="C410" s="279"/>
      <c r="D410" s="279"/>
    </row>
    <row r="411" ht="24.95" customHeight="true" spans="1:4">
      <c r="A411" s="280"/>
      <c r="B411" s="279"/>
      <c r="C411" s="279"/>
      <c r="D411" s="279"/>
    </row>
    <row r="412" ht="24.95" customHeight="true" spans="1:4">
      <c r="A412" s="280"/>
      <c r="B412" s="279"/>
      <c r="C412" s="279"/>
      <c r="D412" s="279"/>
    </row>
    <row r="413" ht="24.95" customHeight="true" spans="1:4">
      <c r="A413" s="280"/>
      <c r="B413" s="279"/>
      <c r="C413" s="279"/>
      <c r="D413" s="279"/>
    </row>
    <row r="414" ht="24.95" customHeight="true" spans="1:4">
      <c r="A414" s="280"/>
      <c r="B414" s="279"/>
      <c r="C414" s="279"/>
      <c r="D414" s="279"/>
    </row>
    <row r="415" ht="24.95" customHeight="true" spans="1:4">
      <c r="A415" s="280"/>
      <c r="B415" s="279"/>
      <c r="C415" s="279"/>
      <c r="D415" s="279"/>
    </row>
    <row r="416" ht="24.95" customHeight="true" spans="1:4">
      <c r="A416" s="280"/>
      <c r="B416" s="279"/>
      <c r="C416" s="279"/>
      <c r="D416" s="279"/>
    </row>
    <row r="417" ht="24.95" customHeight="true" spans="1:4">
      <c r="A417" s="280"/>
      <c r="B417" s="279"/>
      <c r="C417" s="279"/>
      <c r="D417" s="279"/>
    </row>
    <row r="418" ht="24.95" customHeight="true" spans="1:4">
      <c r="A418" s="280"/>
      <c r="B418" s="279"/>
      <c r="C418" s="279"/>
      <c r="D418" s="279"/>
    </row>
    <row r="419" ht="24.95" customHeight="true" spans="1:4">
      <c r="A419" s="280"/>
      <c r="B419" s="279"/>
      <c r="C419" s="279"/>
      <c r="D419" s="279"/>
    </row>
    <row r="420" ht="24.95" customHeight="true" spans="1:4">
      <c r="A420" s="280"/>
      <c r="B420" s="279"/>
      <c r="C420" s="279"/>
      <c r="D420" s="279"/>
    </row>
    <row r="421" ht="24.95" customHeight="true" spans="1:4">
      <c r="A421" s="280"/>
      <c r="B421" s="279"/>
      <c r="C421" s="279"/>
      <c r="D421" s="279"/>
    </row>
    <row r="422" ht="24.95" customHeight="true" spans="1:4">
      <c r="A422" s="280"/>
      <c r="B422" s="279"/>
      <c r="C422" s="279"/>
      <c r="D422" s="279"/>
    </row>
    <row r="423" ht="24.95" customHeight="true" spans="1:4">
      <c r="A423" s="280"/>
      <c r="B423" s="279"/>
      <c r="C423" s="279"/>
      <c r="D423" s="279"/>
    </row>
    <row r="424" ht="24.95" customHeight="true" spans="1:4">
      <c r="A424" s="280"/>
      <c r="B424" s="279"/>
      <c r="C424" s="279"/>
      <c r="D424" s="279"/>
    </row>
    <row r="425" ht="24.95" customHeight="true" spans="1:4">
      <c r="A425" s="280"/>
      <c r="B425" s="279"/>
      <c r="C425" s="279"/>
      <c r="D425" s="279"/>
    </row>
    <row r="426" ht="24.95" customHeight="true" spans="1:4">
      <c r="A426" s="280"/>
      <c r="B426" s="279"/>
      <c r="C426" s="279"/>
      <c r="D426" s="279"/>
    </row>
    <row r="427" ht="24.95" customHeight="true" spans="1:4">
      <c r="A427" s="280"/>
      <c r="B427" s="279"/>
      <c r="C427" s="279"/>
      <c r="D427" s="279"/>
    </row>
    <row r="428" ht="24.95" customHeight="true" spans="1:4">
      <c r="A428" s="280"/>
      <c r="B428" s="279"/>
      <c r="C428" s="279"/>
      <c r="D428" s="279"/>
    </row>
    <row r="429" ht="24.95" customHeight="true" spans="1:4">
      <c r="A429" s="280"/>
      <c r="B429" s="279"/>
      <c r="C429" s="279"/>
      <c r="D429" s="279"/>
    </row>
    <row r="430" ht="24.95" customHeight="true" spans="1:4">
      <c r="A430" s="280"/>
      <c r="B430" s="279"/>
      <c r="C430" s="279"/>
      <c r="D430" s="279"/>
    </row>
    <row r="431" ht="24.95" customHeight="true" spans="1:4">
      <c r="A431" s="280"/>
      <c r="B431" s="279"/>
      <c r="C431" s="279"/>
      <c r="D431" s="279"/>
    </row>
    <row r="432" ht="24.95" customHeight="true" spans="1:4">
      <c r="A432" s="280"/>
      <c r="B432" s="279"/>
      <c r="C432" s="279"/>
      <c r="D432" s="279"/>
    </row>
    <row r="433" ht="24.95" customHeight="true" spans="1:4">
      <c r="A433" s="280"/>
      <c r="B433" s="279"/>
      <c r="C433" s="279"/>
      <c r="D433" s="279"/>
    </row>
    <row r="434" ht="24.95" customHeight="true" spans="1:4">
      <c r="A434" s="280"/>
      <c r="B434" s="279"/>
      <c r="C434" s="279"/>
      <c r="D434" s="279"/>
    </row>
    <row r="435" ht="24.95" customHeight="true" spans="1:4">
      <c r="A435" s="280"/>
      <c r="B435" s="279"/>
      <c r="C435" s="279"/>
      <c r="D435" s="279"/>
    </row>
    <row r="436" ht="24.95" customHeight="true" spans="1:4">
      <c r="A436" s="280"/>
      <c r="B436" s="279"/>
      <c r="C436" s="279"/>
      <c r="D436" s="279"/>
    </row>
    <row r="437" ht="24.95" customHeight="true" spans="1:4">
      <c r="A437" s="280"/>
      <c r="B437" s="279"/>
      <c r="C437" s="279"/>
      <c r="D437" s="279"/>
    </row>
    <row r="438" ht="24.95" customHeight="true" spans="1:4">
      <c r="A438" s="280"/>
      <c r="B438" s="279"/>
      <c r="C438" s="279"/>
      <c r="D438" s="279"/>
    </row>
    <row r="439" ht="24.95" customHeight="true" spans="1:4">
      <c r="A439" s="280"/>
      <c r="B439" s="279"/>
      <c r="C439" s="279"/>
      <c r="D439" s="279"/>
    </row>
    <row r="440" ht="24.95" customHeight="true" spans="1:4">
      <c r="A440" s="280"/>
      <c r="B440" s="279"/>
      <c r="C440" s="279"/>
      <c r="D440" s="279"/>
    </row>
    <row r="441" ht="24.95" customHeight="true" spans="1:4">
      <c r="A441" s="280"/>
      <c r="B441" s="279"/>
      <c r="C441" s="279"/>
      <c r="D441" s="279"/>
    </row>
    <row r="442" ht="24.95" customHeight="true" spans="1:4">
      <c r="A442" s="280"/>
      <c r="B442" s="279"/>
      <c r="C442" s="279"/>
      <c r="D442" s="279"/>
    </row>
    <row r="443" ht="24.95" customHeight="true" spans="1:4">
      <c r="A443" s="280"/>
      <c r="B443" s="279"/>
      <c r="C443" s="279"/>
      <c r="D443" s="279"/>
    </row>
    <row r="444" ht="24.95" customHeight="true" spans="1:4">
      <c r="A444" s="280"/>
      <c r="B444" s="279"/>
      <c r="C444" s="279"/>
      <c r="D444" s="279"/>
    </row>
    <row r="445" ht="24.95" customHeight="true" spans="1:4">
      <c r="A445" s="280"/>
      <c r="B445" s="279"/>
      <c r="C445" s="279"/>
      <c r="D445" s="279"/>
    </row>
    <row r="446" ht="24.95" customHeight="true" spans="1:4">
      <c r="A446" s="280"/>
      <c r="B446" s="279"/>
      <c r="C446" s="279"/>
      <c r="D446" s="279"/>
    </row>
    <row r="447" ht="24.95" customHeight="true" spans="1:4">
      <c r="A447" s="280"/>
      <c r="B447" s="279"/>
      <c r="C447" s="279"/>
      <c r="D447" s="279"/>
    </row>
    <row r="448" ht="24.95" customHeight="true" spans="1:4">
      <c r="A448" s="280"/>
      <c r="B448" s="279"/>
      <c r="C448" s="279"/>
      <c r="D448" s="279"/>
    </row>
    <row r="449" ht="24.95" customHeight="true" spans="1:4">
      <c r="A449" s="280"/>
      <c r="B449" s="279"/>
      <c r="C449" s="279"/>
      <c r="D449" s="279"/>
    </row>
    <row r="450" ht="24.95" customHeight="true" spans="1:4">
      <c r="A450" s="280"/>
      <c r="B450" s="279"/>
      <c r="C450" s="279"/>
      <c r="D450" s="279"/>
    </row>
    <row r="451" ht="24.95" customHeight="true" spans="1:4">
      <c r="A451" s="280"/>
      <c r="B451" s="279"/>
      <c r="C451" s="279"/>
      <c r="D451" s="279"/>
    </row>
    <row r="452" ht="24.95" customHeight="true" spans="1:4">
      <c r="A452" s="280"/>
      <c r="B452" s="279"/>
      <c r="C452" s="279"/>
      <c r="D452" s="279"/>
    </row>
    <row r="453" ht="24.95" customHeight="true" spans="1:4">
      <c r="A453" s="280"/>
      <c r="B453" s="279"/>
      <c r="C453" s="279"/>
      <c r="D453" s="279"/>
    </row>
    <row r="454" ht="24.95" customHeight="true" spans="1:4">
      <c r="A454" s="280"/>
      <c r="B454" s="279"/>
      <c r="C454" s="279"/>
      <c r="D454" s="279"/>
    </row>
    <row r="455" ht="24.95" customHeight="true" spans="1:4">
      <c r="A455" s="280"/>
      <c r="B455" s="279"/>
      <c r="C455" s="279"/>
      <c r="D455" s="279"/>
    </row>
    <row r="456" ht="24.95" customHeight="true" spans="1:4">
      <c r="A456" s="280"/>
      <c r="B456" s="279"/>
      <c r="C456" s="279"/>
      <c r="D456" s="279"/>
    </row>
    <row r="457" ht="24.95" customHeight="true" spans="1:4">
      <c r="A457" s="280"/>
      <c r="B457" s="279"/>
      <c r="C457" s="279"/>
      <c r="D457" s="279"/>
    </row>
    <row r="458" ht="24.95" customHeight="true" spans="1:4">
      <c r="A458" s="280"/>
      <c r="B458" s="279"/>
      <c r="C458" s="279"/>
      <c r="D458" s="279"/>
    </row>
    <row r="459" ht="24.95" customHeight="true" spans="1:4">
      <c r="A459" s="280"/>
      <c r="B459" s="279"/>
      <c r="C459" s="279"/>
      <c r="D459" s="279"/>
    </row>
    <row r="460" ht="24.95" customHeight="true" spans="1:4">
      <c r="A460" s="280"/>
      <c r="B460" s="279"/>
      <c r="C460" s="279"/>
      <c r="D460" s="279"/>
    </row>
    <row r="461" ht="24.95" customHeight="true" spans="1:4">
      <c r="A461" s="280"/>
      <c r="B461" s="279"/>
      <c r="C461" s="279"/>
      <c r="D461" s="279"/>
    </row>
    <row r="462" ht="24.95" customHeight="true" spans="1:4">
      <c r="A462" s="280"/>
      <c r="B462" s="279"/>
      <c r="C462" s="279"/>
      <c r="D462" s="279"/>
    </row>
    <row r="463" ht="24.95" customHeight="true" spans="1:4">
      <c r="A463" s="280"/>
      <c r="B463" s="279"/>
      <c r="C463" s="279"/>
      <c r="D463" s="279"/>
    </row>
    <row r="464" ht="24.95" customHeight="true" spans="1:4">
      <c r="A464" s="280"/>
      <c r="B464" s="279"/>
      <c r="C464" s="279"/>
      <c r="D464" s="279"/>
    </row>
    <row r="465" ht="24.95" customHeight="true" spans="1:4">
      <c r="A465" s="280"/>
      <c r="B465" s="279"/>
      <c r="C465" s="279"/>
      <c r="D465" s="279"/>
    </row>
    <row r="466" ht="24.95" customHeight="true" spans="1:4">
      <c r="A466" s="280"/>
      <c r="B466" s="279"/>
      <c r="C466" s="279"/>
      <c r="D466" s="279"/>
    </row>
    <row r="467" ht="24.95" customHeight="true" spans="1:4">
      <c r="A467" s="280"/>
      <c r="B467" s="279"/>
      <c r="C467" s="279"/>
      <c r="D467" s="279"/>
    </row>
    <row r="468" ht="24.95" customHeight="true" spans="1:4">
      <c r="A468" s="280"/>
      <c r="B468" s="279"/>
      <c r="C468" s="279"/>
      <c r="D468" s="279"/>
    </row>
    <row r="469" ht="24.95" customHeight="true" spans="1:4">
      <c r="A469" s="280"/>
      <c r="B469" s="279"/>
      <c r="C469" s="279"/>
      <c r="D469" s="279"/>
    </row>
    <row r="470" ht="24.95" customHeight="true" spans="1:4">
      <c r="A470" s="280"/>
      <c r="B470" s="279"/>
      <c r="C470" s="279"/>
      <c r="D470" s="279"/>
    </row>
    <row r="471" ht="24.95" customHeight="true" spans="1:4">
      <c r="A471" s="280"/>
      <c r="B471" s="279"/>
      <c r="C471" s="279"/>
      <c r="D471" s="279"/>
    </row>
    <row r="472" ht="24.95" customHeight="true" spans="1:4">
      <c r="A472" s="280"/>
      <c r="B472" s="279"/>
      <c r="C472" s="279"/>
      <c r="D472" s="279"/>
    </row>
    <row r="473" ht="24.95" customHeight="true" spans="1:4">
      <c r="A473" s="280"/>
      <c r="B473" s="279"/>
      <c r="C473" s="279"/>
      <c r="D473" s="279"/>
    </row>
    <row r="474" ht="24.95" customHeight="true" spans="1:4">
      <c r="A474" s="280"/>
      <c r="B474" s="279"/>
      <c r="C474" s="279"/>
      <c r="D474" s="279"/>
    </row>
    <row r="475" ht="24.95" customHeight="true" spans="1:4">
      <c r="A475" s="280"/>
      <c r="B475" s="279"/>
      <c r="C475" s="279"/>
      <c r="D475" s="279"/>
    </row>
    <row r="476" ht="24.95" customHeight="true" spans="1:4">
      <c r="A476" s="280"/>
      <c r="B476" s="279"/>
      <c r="C476" s="279"/>
      <c r="D476" s="279"/>
    </row>
    <row r="477" ht="24.95" customHeight="true" spans="1:4">
      <c r="A477" s="280"/>
      <c r="B477" s="279"/>
      <c r="C477" s="279"/>
      <c r="D477" s="279"/>
    </row>
    <row r="478" ht="24.95" customHeight="true" spans="1:4">
      <c r="A478" s="280"/>
      <c r="B478" s="279"/>
      <c r="C478" s="279"/>
      <c r="D478" s="279"/>
    </row>
    <row r="479" ht="24.95" customHeight="true" spans="1:4">
      <c r="A479" s="280"/>
      <c r="B479" s="279"/>
      <c r="C479" s="279"/>
      <c r="D479" s="279"/>
    </row>
    <row r="480" ht="24.95" customHeight="true" spans="1:4">
      <c r="A480" s="280"/>
      <c r="B480" s="279"/>
      <c r="C480" s="279"/>
      <c r="D480" s="279"/>
    </row>
    <row r="481" ht="24.95" customHeight="true" spans="1:4">
      <c r="A481" s="280"/>
      <c r="B481" s="279"/>
      <c r="C481" s="279"/>
      <c r="D481" s="279"/>
    </row>
    <row r="482" ht="24.95" customHeight="true" spans="1:4">
      <c r="A482" s="280"/>
      <c r="B482" s="279"/>
      <c r="C482" s="279"/>
      <c r="D482" s="279"/>
    </row>
    <row r="483" ht="24.95" customHeight="true" spans="1:4">
      <c r="A483" s="280"/>
      <c r="B483" s="279"/>
      <c r="C483" s="279"/>
      <c r="D483" s="279"/>
    </row>
    <row r="484" ht="24.95" customHeight="true" spans="1:4">
      <c r="A484" s="280"/>
      <c r="B484" s="279"/>
      <c r="C484" s="279"/>
      <c r="D484" s="279"/>
    </row>
    <row r="485" ht="24.95" customHeight="true" spans="1:4">
      <c r="A485" s="280"/>
      <c r="B485" s="279"/>
      <c r="C485" s="279"/>
      <c r="D485" s="279"/>
    </row>
    <row r="486" ht="24.95" customHeight="true" spans="1:4">
      <c r="A486" s="280"/>
      <c r="B486" s="279"/>
      <c r="C486" s="279"/>
      <c r="D486" s="279"/>
    </row>
    <row r="487" ht="24.95" customHeight="true" spans="1:4">
      <c r="A487" s="280"/>
      <c r="B487" s="279"/>
      <c r="C487" s="279"/>
      <c r="D487" s="279"/>
    </row>
    <row r="488" ht="24.95" customHeight="true" spans="1:4">
      <c r="A488" s="280"/>
      <c r="B488" s="279"/>
      <c r="C488" s="279"/>
      <c r="D488" s="279"/>
    </row>
    <row r="489" ht="24.95" customHeight="true" spans="1:4">
      <c r="A489" s="280"/>
      <c r="B489" s="279"/>
      <c r="C489" s="279"/>
      <c r="D489" s="279"/>
    </row>
    <row r="490" ht="24.95" customHeight="true" spans="1:4">
      <c r="A490" s="280"/>
      <c r="B490" s="279"/>
      <c r="C490" s="279"/>
      <c r="D490" s="279"/>
    </row>
    <row r="491" ht="24.95" customHeight="true" spans="1:4">
      <c r="A491" s="280"/>
      <c r="B491" s="279"/>
      <c r="C491" s="279"/>
      <c r="D491" s="279"/>
    </row>
    <row r="492" ht="24.95" customHeight="true" spans="1:4">
      <c r="A492" s="280"/>
      <c r="B492" s="279"/>
      <c r="C492" s="279"/>
      <c r="D492" s="279"/>
    </row>
    <row r="493" ht="24.95" customHeight="true" spans="1:4">
      <c r="A493" s="280"/>
      <c r="B493" s="279"/>
      <c r="C493" s="279"/>
      <c r="D493" s="279"/>
    </row>
    <row r="494" ht="24.95" customHeight="true" spans="1:4">
      <c r="A494" s="280"/>
      <c r="B494" s="279"/>
      <c r="C494" s="279"/>
      <c r="D494" s="279"/>
    </row>
    <row r="495" ht="24.95" customHeight="true" spans="1:4">
      <c r="A495" s="280"/>
      <c r="B495" s="279"/>
      <c r="C495" s="279"/>
      <c r="D495" s="279"/>
    </row>
    <row r="496" ht="24.95" customHeight="true" spans="1:4">
      <c r="A496" s="280"/>
      <c r="B496" s="279"/>
      <c r="C496" s="279"/>
      <c r="D496" s="279"/>
    </row>
    <row r="497" ht="24.95" customHeight="true" spans="1:4">
      <c r="A497" s="280"/>
      <c r="B497" s="279"/>
      <c r="C497" s="279"/>
      <c r="D497" s="279"/>
    </row>
    <row r="498" ht="24.95" customHeight="true" spans="1:4">
      <c r="A498" s="280"/>
      <c r="B498" s="279"/>
      <c r="C498" s="279"/>
      <c r="D498" s="279"/>
    </row>
    <row r="499" ht="24.95" customHeight="true" spans="1:4">
      <c r="A499" s="280"/>
      <c r="B499" s="279"/>
      <c r="C499" s="279"/>
      <c r="D499" s="279"/>
    </row>
    <row r="500" ht="24.95" customHeight="true" spans="1:4">
      <c r="A500" s="280"/>
      <c r="B500" s="279"/>
      <c r="C500" s="279"/>
      <c r="D500" s="279"/>
    </row>
    <row r="501" ht="24.95" customHeight="true" spans="1:4">
      <c r="A501" s="280"/>
      <c r="B501" s="279"/>
      <c r="C501" s="279"/>
      <c r="D501" s="279"/>
    </row>
    <row r="502" ht="24.95" customHeight="true" spans="1:4">
      <c r="A502" s="280"/>
      <c r="B502" s="279"/>
      <c r="C502" s="279"/>
      <c r="D502" s="279"/>
    </row>
    <row r="503" ht="24.95" customHeight="true" spans="1:4">
      <c r="A503" s="280"/>
      <c r="B503" s="279"/>
      <c r="C503" s="279"/>
      <c r="D503" s="279"/>
    </row>
    <row r="504" ht="24.95" customHeight="true" spans="1:4">
      <c r="A504" s="280"/>
      <c r="B504" s="279"/>
      <c r="C504" s="279"/>
      <c r="D504" s="279"/>
    </row>
    <row r="505" ht="24.95" customHeight="true" spans="1:4">
      <c r="A505" s="280"/>
      <c r="B505" s="279"/>
      <c r="C505" s="279"/>
      <c r="D505" s="279"/>
    </row>
    <row r="506" ht="24.95" customHeight="true" spans="1:4">
      <c r="A506" s="280"/>
      <c r="B506" s="279"/>
      <c r="C506" s="279"/>
      <c r="D506" s="279"/>
    </row>
    <row r="507" ht="24.95" customHeight="true" spans="1:4">
      <c r="A507" s="280"/>
      <c r="B507" s="279"/>
      <c r="C507" s="279"/>
      <c r="D507" s="279"/>
    </row>
    <row r="508" ht="24.95" customHeight="true" spans="1:4">
      <c r="A508" s="280"/>
      <c r="B508" s="279"/>
      <c r="C508" s="279"/>
      <c r="D508" s="279"/>
    </row>
    <row r="509" ht="24.95" customHeight="true" spans="1:4">
      <c r="A509" s="280"/>
      <c r="B509" s="279"/>
      <c r="C509" s="279"/>
      <c r="D509" s="279"/>
    </row>
    <row r="510" ht="24.95" customHeight="true" spans="1:4">
      <c r="A510" s="280"/>
      <c r="B510" s="279"/>
      <c r="C510" s="279"/>
      <c r="D510" s="279"/>
    </row>
    <row r="511" ht="24.95" customHeight="true" spans="1:4">
      <c r="A511" s="280"/>
      <c r="B511" s="279"/>
      <c r="C511" s="279"/>
      <c r="D511" s="279"/>
    </row>
    <row r="512" ht="24.95" customHeight="true" spans="1:4">
      <c r="A512" s="280"/>
      <c r="B512" s="279"/>
      <c r="C512" s="279"/>
      <c r="D512" s="279"/>
    </row>
    <row r="513" ht="24.95" customHeight="true" spans="1:4">
      <c r="A513" s="280"/>
      <c r="B513" s="279"/>
      <c r="C513" s="279"/>
      <c r="D513" s="279"/>
    </row>
    <row r="514" ht="24.95" customHeight="true" spans="1:4">
      <c r="A514" s="280"/>
      <c r="B514" s="279"/>
      <c r="C514" s="279"/>
      <c r="D514" s="279"/>
    </row>
    <row r="515" ht="24.95" customHeight="true" spans="1:4">
      <c r="A515" s="280"/>
      <c r="B515" s="279"/>
      <c r="C515" s="279"/>
      <c r="D515" s="279"/>
    </row>
    <row r="516" ht="24.95" customHeight="true" spans="1:4">
      <c r="A516" s="280"/>
      <c r="B516" s="279"/>
      <c r="C516" s="279"/>
      <c r="D516" s="279"/>
    </row>
    <row r="517" ht="24.95" customHeight="true" spans="1:4">
      <c r="A517" s="280"/>
      <c r="B517" s="279"/>
      <c r="C517" s="279"/>
      <c r="D517" s="279"/>
    </row>
    <row r="518" ht="24.95" customHeight="true" spans="1:4">
      <c r="A518" s="280"/>
      <c r="B518" s="279"/>
      <c r="C518" s="279"/>
      <c r="D518" s="279"/>
    </row>
    <row r="519" ht="24.95" customHeight="true" spans="1:4">
      <c r="A519" s="280"/>
      <c r="B519" s="279"/>
      <c r="C519" s="279"/>
      <c r="D519" s="279"/>
    </row>
    <row r="520" ht="24.95" customHeight="true" spans="1:4">
      <c r="A520" s="280"/>
      <c r="B520" s="279"/>
      <c r="C520" s="279"/>
      <c r="D520" s="279"/>
    </row>
    <row r="521" ht="24.95" customHeight="true" spans="1:4">
      <c r="A521" s="280"/>
      <c r="B521" s="279"/>
      <c r="C521" s="279"/>
      <c r="D521" s="279"/>
    </row>
    <row r="522" ht="24.95" customHeight="true" spans="1:4">
      <c r="A522" s="280"/>
      <c r="B522" s="279"/>
      <c r="C522" s="279"/>
      <c r="D522" s="279"/>
    </row>
    <row r="523" ht="24.95" customHeight="true" spans="1:4">
      <c r="A523" s="280"/>
      <c r="B523" s="279"/>
      <c r="C523" s="279"/>
      <c r="D523" s="279"/>
    </row>
    <row r="524" ht="24.95" customHeight="true" spans="1:4">
      <c r="A524" s="280"/>
      <c r="B524" s="279"/>
      <c r="C524" s="279"/>
      <c r="D524" s="279"/>
    </row>
    <row r="525" ht="24.95" customHeight="true" spans="1:4">
      <c r="A525" s="280"/>
      <c r="B525" s="279"/>
      <c r="C525" s="279"/>
      <c r="D525" s="279"/>
    </row>
    <row r="526" ht="24.95" customHeight="true" spans="1:4">
      <c r="A526" s="280"/>
      <c r="B526" s="279"/>
      <c r="C526" s="279"/>
      <c r="D526" s="279"/>
    </row>
    <row r="527" ht="24.95" customHeight="true" spans="1:4">
      <c r="A527" s="280"/>
      <c r="B527" s="279"/>
      <c r="C527" s="279"/>
      <c r="D527" s="279"/>
    </row>
    <row r="528" ht="24.95" customHeight="true" spans="1:4">
      <c r="A528" s="280"/>
      <c r="B528" s="279"/>
      <c r="C528" s="279"/>
      <c r="D528" s="279"/>
    </row>
    <row r="529" ht="24.95" customHeight="true" spans="1:4">
      <c r="A529" s="280"/>
      <c r="B529" s="279"/>
      <c r="C529" s="279"/>
      <c r="D529" s="279"/>
    </row>
    <row r="530" ht="24.95" customHeight="true" spans="1:4">
      <c r="A530" s="280"/>
      <c r="B530" s="279"/>
      <c r="C530" s="279"/>
      <c r="D530" s="279"/>
    </row>
    <row r="531" ht="24.95" customHeight="true" spans="1:4">
      <c r="A531" s="280"/>
      <c r="B531" s="279"/>
      <c r="C531" s="279"/>
      <c r="D531" s="279"/>
    </row>
    <row r="532" ht="24.95" customHeight="true" spans="1:4">
      <c r="A532" s="280"/>
      <c r="B532" s="279"/>
      <c r="C532" s="279"/>
      <c r="D532" s="279"/>
    </row>
    <row r="533" ht="24.95" customHeight="true" spans="1:4">
      <c r="A533" s="280"/>
      <c r="B533" s="279"/>
      <c r="C533" s="279"/>
      <c r="D533" s="279"/>
    </row>
    <row r="534" ht="24.95" customHeight="true" spans="1:4">
      <c r="A534" s="280"/>
      <c r="B534" s="279"/>
      <c r="C534" s="279"/>
      <c r="D534" s="279"/>
    </row>
    <row r="535" ht="24.95" customHeight="true" spans="1:4">
      <c r="A535" s="280"/>
      <c r="B535" s="279"/>
      <c r="C535" s="279"/>
      <c r="D535" s="279"/>
    </row>
    <row r="536" ht="24.95" customHeight="true" spans="1:4">
      <c r="A536" s="280"/>
      <c r="B536" s="279"/>
      <c r="C536" s="279"/>
      <c r="D536" s="279"/>
    </row>
    <row r="537" ht="24.95" customHeight="true" spans="1:4">
      <c r="A537" s="280"/>
      <c r="B537" s="279"/>
      <c r="C537" s="279"/>
      <c r="D537" s="279"/>
    </row>
    <row r="538" ht="24.95" customHeight="true" spans="1:4">
      <c r="A538" s="280"/>
      <c r="B538" s="279"/>
      <c r="C538" s="279"/>
      <c r="D538" s="279"/>
    </row>
    <row r="539" ht="24.95" customHeight="true" spans="1:4">
      <c r="A539" s="280"/>
      <c r="B539" s="279"/>
      <c r="C539" s="279"/>
      <c r="D539" s="279"/>
    </row>
    <row r="540" ht="24.95" customHeight="true" spans="1:4">
      <c r="A540" s="280"/>
      <c r="B540" s="279"/>
      <c r="C540" s="279"/>
      <c r="D540" s="279"/>
    </row>
    <row r="541" ht="24.95" customHeight="true" spans="1:4">
      <c r="A541" s="280"/>
      <c r="B541" s="279"/>
      <c r="C541" s="279"/>
      <c r="D541" s="279"/>
    </row>
    <row r="542" ht="24.95" customHeight="true" spans="1:4">
      <c r="A542" s="280"/>
      <c r="B542" s="279"/>
      <c r="C542" s="279"/>
      <c r="D542" s="279"/>
    </row>
    <row r="543" ht="24.95" customHeight="true" spans="1:4">
      <c r="A543" s="280"/>
      <c r="B543" s="279"/>
      <c r="C543" s="279"/>
      <c r="D543" s="279"/>
    </row>
    <row r="544" ht="24.95" customHeight="true" spans="1:4">
      <c r="A544" s="280"/>
      <c r="B544" s="279"/>
      <c r="C544" s="279"/>
      <c r="D544" s="279"/>
    </row>
    <row r="545" ht="24.95" customHeight="true" spans="1:4">
      <c r="A545" s="280"/>
      <c r="B545" s="279"/>
      <c r="C545" s="279"/>
      <c r="D545" s="279"/>
    </row>
    <row r="546" ht="24.95" customHeight="true" spans="1:4">
      <c r="A546" s="280"/>
      <c r="B546" s="279"/>
      <c r="C546" s="279"/>
      <c r="D546" s="279"/>
    </row>
    <row r="547" ht="24.95" customHeight="true" spans="1:4">
      <c r="A547" s="280"/>
      <c r="B547" s="279"/>
      <c r="C547" s="279"/>
      <c r="D547" s="279"/>
    </row>
    <row r="548" ht="24.95" customHeight="true" spans="1:4">
      <c r="A548" s="280"/>
      <c r="B548" s="279"/>
      <c r="C548" s="279"/>
      <c r="D548" s="279"/>
    </row>
    <row r="549" ht="24.95" customHeight="true" spans="1:4">
      <c r="A549" s="280"/>
      <c r="B549" s="279"/>
      <c r="C549" s="279"/>
      <c r="D549" s="279"/>
    </row>
    <row r="550" ht="24.95" customHeight="true" spans="1:4">
      <c r="A550" s="280"/>
      <c r="B550" s="279"/>
      <c r="C550" s="279"/>
      <c r="D550" s="279"/>
    </row>
    <row r="551" ht="24.95" customHeight="true" spans="1:4">
      <c r="A551" s="280"/>
      <c r="B551" s="279"/>
      <c r="C551" s="279"/>
      <c r="D551" s="279"/>
    </row>
    <row r="552" ht="24.95" customHeight="true" spans="1:4">
      <c r="A552" s="280"/>
      <c r="B552" s="279"/>
      <c r="C552" s="279"/>
      <c r="D552" s="279"/>
    </row>
    <row r="553" ht="24.95" customHeight="true" spans="1:4">
      <c r="A553" s="280"/>
      <c r="B553" s="279"/>
      <c r="C553" s="279"/>
      <c r="D553" s="279"/>
    </row>
    <row r="554" ht="24.95" customHeight="true" spans="1:4">
      <c r="A554" s="280"/>
      <c r="B554" s="279"/>
      <c r="C554" s="279"/>
      <c r="D554" s="279"/>
    </row>
    <row r="555" ht="24.95" customHeight="true" spans="1:4">
      <c r="A555" s="280"/>
      <c r="B555" s="279"/>
      <c r="C555" s="279"/>
      <c r="D555" s="279"/>
    </row>
    <row r="556" ht="24.95" customHeight="true" spans="1:4">
      <c r="A556" s="280"/>
      <c r="B556" s="279"/>
      <c r="C556" s="279"/>
      <c r="D556" s="279"/>
    </row>
    <row r="557" ht="24.95" customHeight="true" spans="1:4">
      <c r="A557" s="280"/>
      <c r="B557" s="279"/>
      <c r="C557" s="279"/>
      <c r="D557" s="279"/>
    </row>
    <row r="558" ht="24.95" customHeight="true" spans="1:4">
      <c r="A558" s="280"/>
      <c r="B558" s="279"/>
      <c r="C558" s="279"/>
      <c r="D558" s="279"/>
    </row>
    <row r="559" ht="24.95" customHeight="true" spans="1:4">
      <c r="A559" s="280"/>
      <c r="B559" s="279"/>
      <c r="C559" s="279"/>
      <c r="D559" s="279"/>
    </row>
    <row r="560" ht="24.95" customHeight="true" spans="1:4">
      <c r="A560" s="280"/>
      <c r="B560" s="279"/>
      <c r="C560" s="279"/>
      <c r="D560" s="279"/>
    </row>
    <row r="561" ht="24.95" customHeight="true" spans="1:4">
      <c r="A561" s="280"/>
      <c r="B561" s="279"/>
      <c r="C561" s="279"/>
      <c r="D561" s="279"/>
    </row>
    <row r="562" ht="24.95" customHeight="true" spans="1:4">
      <c r="A562" s="280"/>
      <c r="B562" s="279"/>
      <c r="C562" s="279"/>
      <c r="D562" s="279"/>
    </row>
    <row r="563" ht="24.95" customHeight="true" spans="1:4">
      <c r="A563" s="280"/>
      <c r="B563" s="279"/>
      <c r="C563" s="279"/>
      <c r="D563" s="279"/>
    </row>
    <row r="564" ht="24.95" customHeight="true" spans="1:4">
      <c r="A564" s="280"/>
      <c r="B564" s="279"/>
      <c r="C564" s="279"/>
      <c r="D564" s="279"/>
    </row>
    <row r="565" ht="24.95" customHeight="true" spans="1:4">
      <c r="A565" s="280"/>
      <c r="B565" s="279"/>
      <c r="C565" s="279"/>
      <c r="D565" s="279"/>
    </row>
    <row r="566" ht="24.95" customHeight="true" spans="1:4">
      <c r="A566" s="280"/>
      <c r="B566" s="279"/>
      <c r="C566" s="279"/>
      <c r="D566" s="279"/>
    </row>
    <row r="567" ht="24.95" customHeight="true" spans="1:4">
      <c r="A567" s="280"/>
      <c r="B567" s="279"/>
      <c r="C567" s="279"/>
      <c r="D567" s="279"/>
    </row>
    <row r="568" ht="24.95" customHeight="true" spans="1:4">
      <c r="A568" s="280"/>
      <c r="B568" s="279"/>
      <c r="C568" s="279"/>
      <c r="D568" s="279"/>
    </row>
    <row r="569" ht="24.95" customHeight="true" spans="1:4">
      <c r="A569" s="280"/>
      <c r="B569" s="279"/>
      <c r="C569" s="279"/>
      <c r="D569" s="279"/>
    </row>
    <row r="570" ht="24.95" customHeight="true" spans="1:4">
      <c r="A570" s="280"/>
      <c r="B570" s="279"/>
      <c r="C570" s="279"/>
      <c r="D570" s="279"/>
    </row>
    <row r="571" ht="24.95" customHeight="true" spans="1:4">
      <c r="A571" s="280"/>
      <c r="B571" s="279"/>
      <c r="C571" s="279"/>
      <c r="D571" s="279"/>
    </row>
    <row r="572" ht="24.95" customHeight="true" spans="1:4">
      <c r="A572" s="280"/>
      <c r="B572" s="279"/>
      <c r="C572" s="279"/>
      <c r="D572" s="279"/>
    </row>
    <row r="573" ht="24.95" customHeight="true" spans="1:4">
      <c r="A573" s="280"/>
      <c r="B573" s="279"/>
      <c r="C573" s="279"/>
      <c r="D573" s="279"/>
    </row>
    <row r="574" ht="24.95" customHeight="true" spans="1:4">
      <c r="A574" s="280"/>
      <c r="B574" s="279"/>
      <c r="C574" s="279"/>
      <c r="D574" s="279"/>
    </row>
    <row r="575" ht="24.95" customHeight="true" spans="1:4">
      <c r="A575" s="280"/>
      <c r="B575" s="279"/>
      <c r="C575" s="279"/>
      <c r="D575" s="279"/>
    </row>
    <row r="576" ht="24.95" customHeight="true" spans="1:4">
      <c r="A576" s="280"/>
      <c r="B576" s="279"/>
      <c r="C576" s="279"/>
      <c r="D576" s="279"/>
    </row>
    <row r="577" ht="24.95" customHeight="true" spans="1:4">
      <c r="A577" s="280"/>
      <c r="B577" s="279"/>
      <c r="C577" s="279"/>
      <c r="D577" s="279"/>
    </row>
    <row r="578" ht="24.95" customHeight="true" spans="1:4">
      <c r="A578" s="280"/>
      <c r="B578" s="279"/>
      <c r="C578" s="279"/>
      <c r="D578" s="279"/>
    </row>
    <row r="579" ht="24.95" customHeight="true" spans="1:4">
      <c r="A579" s="280"/>
      <c r="B579" s="279"/>
      <c r="C579" s="279"/>
      <c r="D579" s="279"/>
    </row>
    <row r="580" ht="24.95" customHeight="true" spans="1:4">
      <c r="A580" s="280"/>
      <c r="B580" s="279"/>
      <c r="C580" s="279"/>
      <c r="D580" s="279"/>
    </row>
    <row r="581" ht="24.95" customHeight="true" spans="1:4">
      <c r="A581" s="280"/>
      <c r="B581" s="279"/>
      <c r="C581" s="279"/>
      <c r="D581" s="279"/>
    </row>
    <row r="582" ht="24.95" customHeight="true" spans="1:4">
      <c r="A582" s="280"/>
      <c r="B582" s="279"/>
      <c r="C582" s="279"/>
      <c r="D582" s="279"/>
    </row>
    <row r="583" ht="24.95" customHeight="true" spans="1:4">
      <c r="A583" s="280"/>
      <c r="B583" s="279"/>
      <c r="C583" s="279"/>
      <c r="D583" s="279"/>
    </row>
    <row r="584" ht="24.95" customHeight="true" spans="1:4">
      <c r="A584" s="280"/>
      <c r="B584" s="279"/>
      <c r="C584" s="279"/>
      <c r="D584" s="279"/>
    </row>
    <row r="585" ht="24.95" customHeight="true" spans="1:4">
      <c r="A585" s="280"/>
      <c r="B585" s="279"/>
      <c r="C585" s="279"/>
      <c r="D585" s="279"/>
    </row>
    <row r="586" ht="24.95" customHeight="true" spans="1:4">
      <c r="A586" s="280"/>
      <c r="B586" s="279"/>
      <c r="C586" s="279"/>
      <c r="D586" s="279"/>
    </row>
    <row r="587" ht="24.95" customHeight="true" spans="1:4">
      <c r="A587" s="280"/>
      <c r="B587" s="279"/>
      <c r="C587" s="279"/>
      <c r="D587" s="279"/>
    </row>
    <row r="588" ht="24.95" customHeight="true" spans="1:4">
      <c r="A588" s="280"/>
      <c r="B588" s="279"/>
      <c r="C588" s="279"/>
      <c r="D588" s="279"/>
    </row>
    <row r="589" ht="24.95" customHeight="true" spans="1:4">
      <c r="A589" s="280"/>
      <c r="B589" s="279"/>
      <c r="C589" s="279"/>
      <c r="D589" s="279"/>
    </row>
    <row r="590" ht="24.95" customHeight="true" spans="1:4">
      <c r="A590" s="280"/>
      <c r="B590" s="279"/>
      <c r="C590" s="279"/>
      <c r="D590" s="279"/>
    </row>
    <row r="591" ht="24.95" customHeight="true" spans="1:4">
      <c r="A591" s="280"/>
      <c r="B591" s="279"/>
      <c r="C591" s="279"/>
      <c r="D591" s="279"/>
    </row>
    <row r="592" ht="24.95" customHeight="true" spans="1:4">
      <c r="A592" s="280"/>
      <c r="B592" s="279"/>
      <c r="C592" s="279"/>
      <c r="D592" s="279"/>
    </row>
    <row r="593" ht="24.95" customHeight="true" spans="1:4">
      <c r="A593" s="280"/>
      <c r="B593" s="279"/>
      <c r="C593" s="279"/>
      <c r="D593" s="279"/>
    </row>
    <row r="594" ht="24.95" customHeight="true" spans="1:4">
      <c r="A594" s="280"/>
      <c r="B594" s="279"/>
      <c r="C594" s="279"/>
      <c r="D594" s="279"/>
    </row>
    <row r="595" ht="24.95" customHeight="true" spans="1:4">
      <c r="A595" s="280"/>
      <c r="B595" s="279"/>
      <c r="C595" s="279"/>
      <c r="D595" s="279"/>
    </row>
    <row r="596" ht="24.95" customHeight="true" spans="1:4">
      <c r="A596" s="280"/>
      <c r="B596" s="279"/>
      <c r="C596" s="279"/>
      <c r="D596" s="279"/>
    </row>
    <row r="597" ht="24.95" customHeight="true" spans="1:4">
      <c r="A597" s="280"/>
      <c r="B597" s="279"/>
      <c r="C597" s="279"/>
      <c r="D597" s="279"/>
    </row>
    <row r="598" ht="24.95" customHeight="true" spans="1:4">
      <c r="A598" s="280"/>
      <c r="B598" s="279"/>
      <c r="C598" s="279"/>
      <c r="D598" s="279"/>
    </row>
    <row r="599" ht="24.95" customHeight="true" spans="1:4">
      <c r="A599" s="280"/>
      <c r="B599" s="279"/>
      <c r="C599" s="279"/>
      <c r="D599" s="279"/>
    </row>
    <row r="600" ht="24.95" customHeight="true" spans="1:4">
      <c r="A600" s="280"/>
      <c r="B600" s="279"/>
      <c r="C600" s="279"/>
      <c r="D600" s="279"/>
    </row>
    <row r="601" ht="24.95" customHeight="true" spans="1:4">
      <c r="A601" s="280"/>
      <c r="B601" s="279"/>
      <c r="C601" s="279"/>
      <c r="D601" s="279"/>
    </row>
    <row r="602" ht="24.95" customHeight="true" spans="1:4">
      <c r="A602" s="280"/>
      <c r="B602" s="279"/>
      <c r="C602" s="279"/>
      <c r="D602" s="279"/>
    </row>
    <row r="603" ht="24.95" customHeight="true" spans="1:4">
      <c r="A603" s="280"/>
      <c r="B603" s="279"/>
      <c r="C603" s="279"/>
      <c r="D603" s="279"/>
    </row>
    <row r="604" ht="24.95" customHeight="true" spans="1:4">
      <c r="A604" s="280"/>
      <c r="B604" s="279"/>
      <c r="C604" s="279"/>
      <c r="D604" s="279"/>
    </row>
    <row r="605" ht="24.95" customHeight="true" spans="1:4">
      <c r="A605" s="280"/>
      <c r="B605" s="279"/>
      <c r="C605" s="279"/>
      <c r="D605" s="279"/>
    </row>
    <row r="606" ht="24.95" customHeight="true" spans="1:4">
      <c r="A606" s="280"/>
      <c r="B606" s="279"/>
      <c r="C606" s="279"/>
      <c r="D606" s="279"/>
    </row>
    <row r="607" ht="24.95" customHeight="true" spans="1:4">
      <c r="A607" s="280"/>
      <c r="B607" s="279"/>
      <c r="C607" s="279"/>
      <c r="D607" s="279"/>
    </row>
    <row r="608" ht="24.95" customHeight="true" spans="1:4">
      <c r="A608" s="280"/>
      <c r="B608" s="279"/>
      <c r="C608" s="279"/>
      <c r="D608" s="279"/>
    </row>
    <row r="609" ht="24.95" customHeight="true" spans="1:4">
      <c r="A609" s="280"/>
      <c r="B609" s="279"/>
      <c r="C609" s="279"/>
      <c r="D609" s="279"/>
    </row>
    <row r="610" ht="24.95" customHeight="true" spans="1:4">
      <c r="A610" s="280"/>
      <c r="B610" s="279"/>
      <c r="C610" s="279"/>
      <c r="D610" s="279"/>
    </row>
    <row r="611" ht="24.95" customHeight="true" spans="1:4">
      <c r="A611" s="280"/>
      <c r="B611" s="279"/>
      <c r="C611" s="279"/>
      <c r="D611" s="279"/>
    </row>
    <row r="612" ht="24.95" customHeight="true" spans="1:4">
      <c r="A612" s="280"/>
      <c r="B612" s="279"/>
      <c r="C612" s="279"/>
      <c r="D612" s="279"/>
    </row>
    <row r="613" ht="24.95" customHeight="true" spans="1:4">
      <c r="A613" s="280"/>
      <c r="B613" s="279"/>
      <c r="C613" s="279"/>
      <c r="D613" s="279"/>
    </row>
    <row r="614" ht="24.95" customHeight="true" spans="1:4">
      <c r="A614" s="280"/>
      <c r="B614" s="279"/>
      <c r="C614" s="279"/>
      <c r="D614" s="279"/>
    </row>
    <row r="615" ht="24.95" customHeight="true" spans="1:4">
      <c r="A615" s="280"/>
      <c r="B615" s="279"/>
      <c r="C615" s="279"/>
      <c r="D615" s="279"/>
    </row>
    <row r="616" ht="24.95" customHeight="true" spans="1:4">
      <c r="A616" s="280"/>
      <c r="B616" s="279"/>
      <c r="C616" s="279"/>
      <c r="D616" s="279"/>
    </row>
    <row r="617" ht="24.95" customHeight="true" spans="1:4">
      <c r="A617" s="280"/>
      <c r="B617" s="279"/>
      <c r="C617" s="279"/>
      <c r="D617" s="279"/>
    </row>
    <row r="618" ht="24.95" customHeight="true" spans="1:4">
      <c r="A618" s="280"/>
      <c r="B618" s="279"/>
      <c r="C618" s="279"/>
      <c r="D618" s="279"/>
    </row>
    <row r="619" ht="24.95" customHeight="true" spans="1:4">
      <c r="A619" s="280"/>
      <c r="B619" s="279"/>
      <c r="C619" s="279"/>
      <c r="D619" s="279"/>
    </row>
    <row r="620" ht="24.95" customHeight="true" spans="1:4">
      <c r="A620" s="280"/>
      <c r="B620" s="279"/>
      <c r="C620" s="279"/>
      <c r="D620" s="279"/>
    </row>
    <row r="621" ht="24.95" customHeight="true" spans="1:4">
      <c r="A621" s="280"/>
      <c r="B621" s="279"/>
      <c r="C621" s="279"/>
      <c r="D621" s="279"/>
    </row>
    <row r="622" ht="24.95" customHeight="true" spans="1:4">
      <c r="A622" s="280"/>
      <c r="B622" s="279"/>
      <c r="C622" s="279"/>
      <c r="D622" s="279"/>
    </row>
    <row r="623" ht="24.95" customHeight="true" spans="1:4">
      <c r="A623" s="280"/>
      <c r="B623" s="279"/>
      <c r="C623" s="279"/>
      <c r="D623" s="279"/>
    </row>
    <row r="624" ht="24.95" customHeight="true" spans="1:4">
      <c r="A624" s="280"/>
      <c r="B624" s="279"/>
      <c r="C624" s="279"/>
      <c r="D624" s="279"/>
    </row>
    <row r="625" ht="24.95" customHeight="true" spans="1:4">
      <c r="A625" s="280"/>
      <c r="B625" s="279"/>
      <c r="C625" s="279"/>
      <c r="D625" s="279"/>
    </row>
    <row r="626" ht="24.95" customHeight="true" spans="1:4">
      <c r="A626" s="280"/>
      <c r="B626" s="279"/>
      <c r="C626" s="279"/>
      <c r="D626" s="279"/>
    </row>
    <row r="627" ht="24.95" customHeight="true" spans="1:4">
      <c r="A627" s="280"/>
      <c r="B627" s="279"/>
      <c r="C627" s="279"/>
      <c r="D627" s="279"/>
    </row>
    <row r="628" ht="24.95" customHeight="true" spans="1:4">
      <c r="A628" s="280"/>
      <c r="B628" s="279"/>
      <c r="C628" s="279"/>
      <c r="D628" s="279"/>
    </row>
    <row r="629" ht="24.95" customHeight="true" spans="1:4">
      <c r="A629" s="280"/>
      <c r="B629" s="279"/>
      <c r="C629" s="279"/>
      <c r="D629" s="279"/>
    </row>
    <row r="630" ht="24.95" customHeight="true" spans="1:4">
      <c r="A630" s="280"/>
      <c r="B630" s="279"/>
      <c r="C630" s="279"/>
      <c r="D630" s="279"/>
    </row>
    <row r="631" ht="24.95" customHeight="true" spans="1:4">
      <c r="A631" s="280"/>
      <c r="B631" s="279"/>
      <c r="C631" s="279"/>
      <c r="D631" s="279"/>
    </row>
    <row r="632" ht="24.95" customHeight="true" spans="1:4">
      <c r="A632" s="280"/>
      <c r="B632" s="279"/>
      <c r="C632" s="279"/>
      <c r="D632" s="279"/>
    </row>
    <row r="633" ht="24.95" customHeight="true" spans="1:4">
      <c r="A633" s="280"/>
      <c r="B633" s="279"/>
      <c r="C633" s="279"/>
      <c r="D633" s="279"/>
    </row>
    <row r="634" ht="24.95" customHeight="true" spans="1:4">
      <c r="A634" s="280"/>
      <c r="B634" s="279"/>
      <c r="C634" s="279"/>
      <c r="D634" s="279"/>
    </row>
    <row r="635" ht="24.95" customHeight="true" spans="1:4">
      <c r="A635" s="280"/>
      <c r="B635" s="279"/>
      <c r="C635" s="279"/>
      <c r="D635" s="279"/>
    </row>
    <row r="636" ht="24.95" customHeight="true" spans="1:4">
      <c r="A636" s="280"/>
      <c r="B636" s="279"/>
      <c r="C636" s="279"/>
      <c r="D636" s="279"/>
    </row>
    <row r="637" ht="24.95" customHeight="true" spans="1:4">
      <c r="A637" s="280"/>
      <c r="B637" s="279"/>
      <c r="C637" s="279"/>
      <c r="D637" s="279"/>
    </row>
    <row r="638" ht="24.95" customHeight="true" spans="1:4">
      <c r="A638" s="280"/>
      <c r="B638" s="279"/>
      <c r="C638" s="279"/>
      <c r="D638" s="279"/>
    </row>
    <row r="639" ht="24.95" customHeight="true" spans="1:4">
      <c r="A639" s="280"/>
      <c r="B639" s="279"/>
      <c r="C639" s="279"/>
      <c r="D639" s="279"/>
    </row>
    <row r="640" ht="24.95" customHeight="true" spans="1:4">
      <c r="A640" s="280"/>
      <c r="B640" s="279"/>
      <c r="C640" s="279"/>
      <c r="D640" s="279"/>
    </row>
    <row r="641" ht="24.95" customHeight="true" spans="1:4">
      <c r="A641" s="280"/>
      <c r="B641" s="279"/>
      <c r="C641" s="279"/>
      <c r="D641" s="279"/>
    </row>
    <row r="642" ht="24.95" customHeight="true" spans="1:4">
      <c r="A642" s="280"/>
      <c r="B642" s="279"/>
      <c r="C642" s="279"/>
      <c r="D642" s="279"/>
    </row>
    <row r="643" ht="24.95" customHeight="true" spans="1:4">
      <c r="A643" s="280"/>
      <c r="B643" s="279"/>
      <c r="C643" s="279"/>
      <c r="D643" s="279"/>
    </row>
    <row r="644" ht="24.95" customHeight="true" spans="1:4">
      <c r="A644" s="280"/>
      <c r="B644" s="279"/>
      <c r="C644" s="279"/>
      <c r="D644" s="279"/>
    </row>
    <row r="645" ht="24.95" customHeight="true" spans="1:4">
      <c r="A645" s="280"/>
      <c r="B645" s="279"/>
      <c r="C645" s="279"/>
      <c r="D645" s="279"/>
    </row>
    <row r="646" ht="24.95" customHeight="true" spans="1:4">
      <c r="A646" s="280"/>
      <c r="B646" s="279"/>
      <c r="C646" s="279"/>
      <c r="D646" s="279"/>
    </row>
    <row r="647" ht="24.95" customHeight="true" spans="1:4">
      <c r="A647" s="280"/>
      <c r="B647" s="279"/>
      <c r="C647" s="279"/>
      <c r="D647" s="279"/>
    </row>
    <row r="648" ht="24.95" customHeight="true" spans="1:4">
      <c r="A648" s="280"/>
      <c r="B648" s="279"/>
      <c r="C648" s="279"/>
      <c r="D648" s="279"/>
    </row>
    <row r="649" ht="24.95" customHeight="true" spans="1:4">
      <c r="A649" s="280"/>
      <c r="B649" s="279"/>
      <c r="C649" s="279"/>
      <c r="D649" s="279"/>
    </row>
    <row r="650" ht="24.95" customHeight="true" spans="1:4">
      <c r="A650" s="280"/>
      <c r="B650" s="279"/>
      <c r="C650" s="279"/>
      <c r="D650" s="279"/>
    </row>
    <row r="651" ht="24.95" customHeight="true" spans="1:4">
      <c r="A651" s="280"/>
      <c r="B651" s="279"/>
      <c r="C651" s="279"/>
      <c r="D651" s="279"/>
    </row>
    <row r="652" ht="24.95" customHeight="true" spans="1:4">
      <c r="A652" s="280"/>
      <c r="B652" s="279"/>
      <c r="C652" s="279"/>
      <c r="D652" s="279"/>
    </row>
    <row r="653" ht="24.95" customHeight="true" spans="1:4">
      <c r="A653" s="280"/>
      <c r="B653" s="279"/>
      <c r="C653" s="279"/>
      <c r="D653" s="279"/>
    </row>
    <row r="654" ht="24.95" customHeight="true" spans="1:4">
      <c r="A654" s="280"/>
      <c r="B654" s="279"/>
      <c r="C654" s="279"/>
      <c r="D654" s="279"/>
    </row>
    <row r="655" ht="24.95" customHeight="true" spans="1:4">
      <c r="A655" s="280"/>
      <c r="B655" s="279"/>
      <c r="C655" s="279"/>
      <c r="D655" s="279"/>
    </row>
    <row r="656" ht="24.95" customHeight="true" spans="1:4">
      <c r="A656" s="280"/>
      <c r="B656" s="279"/>
      <c r="C656" s="279"/>
      <c r="D656" s="279"/>
    </row>
    <row r="657" ht="24.95" customHeight="true" spans="1:4">
      <c r="A657" s="280"/>
      <c r="B657" s="279"/>
      <c r="C657" s="279"/>
      <c r="D657" s="279"/>
    </row>
    <row r="658" ht="24.95" customHeight="true" spans="1:4">
      <c r="A658" s="280"/>
      <c r="B658" s="279"/>
      <c r="C658" s="279"/>
      <c r="D658" s="279"/>
    </row>
    <row r="659" ht="24.95" customHeight="true" spans="1:4">
      <c r="A659" s="280"/>
      <c r="B659" s="279"/>
      <c r="C659" s="279"/>
      <c r="D659" s="279"/>
    </row>
    <row r="660" ht="24.95" customHeight="true" spans="1:4">
      <c r="A660" s="280"/>
      <c r="B660" s="279"/>
      <c r="C660" s="279"/>
      <c r="D660" s="279"/>
    </row>
    <row r="661" ht="24.95" customHeight="true" spans="1:4">
      <c r="A661" s="280"/>
      <c r="B661" s="279"/>
      <c r="C661" s="279"/>
      <c r="D661" s="279"/>
    </row>
    <row r="662" ht="24.95" customHeight="true" spans="1:4">
      <c r="A662" s="280"/>
      <c r="B662" s="279"/>
      <c r="C662" s="279"/>
      <c r="D662" s="279"/>
    </row>
    <row r="663" ht="24.95" customHeight="true" spans="1:4">
      <c r="A663" s="280"/>
      <c r="B663" s="279"/>
      <c r="C663" s="279"/>
      <c r="D663" s="279"/>
    </row>
    <row r="664" ht="24.95" customHeight="true" spans="1:4">
      <c r="A664" s="280"/>
      <c r="B664" s="279"/>
      <c r="C664" s="279"/>
      <c r="D664" s="279"/>
    </row>
    <row r="665" ht="24.95" customHeight="true" spans="1:4">
      <c r="A665" s="280"/>
      <c r="B665" s="279"/>
      <c r="C665" s="279"/>
      <c r="D665" s="279"/>
    </row>
    <row r="666" ht="24.95" customHeight="true" spans="1:4">
      <c r="A666" s="280"/>
      <c r="B666" s="279"/>
      <c r="C666" s="279"/>
      <c r="D666" s="279"/>
    </row>
    <row r="667" ht="24.95" customHeight="true" spans="1:4">
      <c r="A667" s="280"/>
      <c r="B667" s="279"/>
      <c r="C667" s="279"/>
      <c r="D667" s="279"/>
    </row>
    <row r="668" ht="24.95" customHeight="true" spans="1:4">
      <c r="A668" s="280"/>
      <c r="B668" s="279"/>
      <c r="C668" s="279"/>
      <c r="D668" s="279"/>
    </row>
    <row r="669" ht="24.95" customHeight="true" spans="1:4">
      <c r="A669" s="280"/>
      <c r="B669" s="279"/>
      <c r="C669" s="279"/>
      <c r="D669" s="279"/>
    </row>
    <row r="670" ht="24.95" customHeight="true" spans="1:4">
      <c r="A670" s="280"/>
      <c r="B670" s="279"/>
      <c r="C670" s="279"/>
      <c r="D670" s="279"/>
    </row>
    <row r="671" ht="24.95" customHeight="true" spans="1:4">
      <c r="A671" s="280"/>
      <c r="B671" s="279"/>
      <c r="C671" s="279"/>
      <c r="D671" s="279"/>
    </row>
    <row r="672" ht="24.95" customHeight="true" spans="1:4">
      <c r="A672" s="280"/>
      <c r="B672" s="279"/>
      <c r="C672" s="279"/>
      <c r="D672" s="279"/>
    </row>
    <row r="673" ht="24.95" customHeight="true" spans="1:4">
      <c r="A673" s="280"/>
      <c r="B673" s="279"/>
      <c r="C673" s="279"/>
      <c r="D673" s="279"/>
    </row>
    <row r="674" ht="24.95" customHeight="true" spans="1:4">
      <c r="A674" s="280"/>
      <c r="B674" s="279"/>
      <c r="C674" s="279"/>
      <c r="D674" s="279"/>
    </row>
    <row r="675" ht="24.95" customHeight="true" spans="1:4">
      <c r="A675" s="280"/>
      <c r="B675" s="279"/>
      <c r="C675" s="279"/>
      <c r="D675" s="279"/>
    </row>
    <row r="676" ht="24.95" customHeight="true" spans="1:4">
      <c r="A676" s="280"/>
      <c r="B676" s="279"/>
      <c r="C676" s="279"/>
      <c r="D676" s="279"/>
    </row>
    <row r="677" ht="24.95" customHeight="true" spans="1:4">
      <c r="A677" s="280"/>
      <c r="B677" s="279"/>
      <c r="C677" s="279"/>
      <c r="D677" s="279"/>
    </row>
    <row r="678" ht="24.95" customHeight="true" spans="1:4">
      <c r="A678" s="280"/>
      <c r="B678" s="279"/>
      <c r="C678" s="279"/>
      <c r="D678" s="279"/>
    </row>
    <row r="679" ht="24.95" customHeight="true" spans="1:4">
      <c r="A679" s="280"/>
      <c r="B679" s="279"/>
      <c r="C679" s="279"/>
      <c r="D679" s="279"/>
    </row>
    <row r="680" ht="24.95" customHeight="true" spans="1:4">
      <c r="A680" s="280"/>
      <c r="B680" s="279"/>
      <c r="C680" s="279"/>
      <c r="D680" s="279"/>
    </row>
    <row r="681" ht="24.95" customHeight="true" spans="1:4">
      <c r="A681" s="280"/>
      <c r="B681" s="279"/>
      <c r="C681" s="279"/>
      <c r="D681" s="279"/>
    </row>
    <row r="682" ht="24.95" customHeight="true" spans="1:4">
      <c r="A682" s="280"/>
      <c r="B682" s="279"/>
      <c r="C682" s="279"/>
      <c r="D682" s="279"/>
    </row>
    <row r="683" ht="24.95" customHeight="true" spans="1:4">
      <c r="A683" s="280"/>
      <c r="B683" s="279"/>
      <c r="C683" s="279"/>
      <c r="D683" s="279"/>
    </row>
    <row r="684" ht="24.95" customHeight="true" spans="1:4">
      <c r="A684" s="280"/>
      <c r="B684" s="279"/>
      <c r="C684" s="279"/>
      <c r="D684" s="279"/>
    </row>
    <row r="685" ht="24.95" customHeight="true" spans="1:4">
      <c r="A685" s="280"/>
      <c r="B685" s="279"/>
      <c r="C685" s="279"/>
      <c r="D685" s="279"/>
    </row>
    <row r="686" ht="24.95" customHeight="true" spans="1:4">
      <c r="A686" s="280"/>
      <c r="B686" s="279"/>
      <c r="C686" s="279"/>
      <c r="D686" s="279"/>
    </row>
    <row r="687" ht="24.95" customHeight="true" spans="1:4">
      <c r="A687" s="280"/>
      <c r="B687" s="279"/>
      <c r="C687" s="279"/>
      <c r="D687" s="279"/>
    </row>
    <row r="688" ht="24.95" customHeight="true" spans="1:4">
      <c r="A688" s="280"/>
      <c r="B688" s="279"/>
      <c r="C688" s="279"/>
      <c r="D688" s="279"/>
    </row>
    <row r="689" ht="24.95" customHeight="true" spans="1:4">
      <c r="A689" s="280"/>
      <c r="B689" s="279"/>
      <c r="C689" s="279"/>
      <c r="D689" s="279"/>
    </row>
    <row r="690" ht="24.95" customHeight="true" spans="1:4">
      <c r="A690" s="280"/>
      <c r="B690" s="279"/>
      <c r="C690" s="279"/>
      <c r="D690" s="279"/>
    </row>
    <row r="691" ht="24.95" customHeight="true" spans="1:4">
      <c r="A691" s="280"/>
      <c r="B691" s="279"/>
      <c r="C691" s="279"/>
      <c r="D691" s="279"/>
    </row>
    <row r="692" ht="24.95" customHeight="true" spans="1:4">
      <c r="A692" s="280"/>
      <c r="B692" s="279"/>
      <c r="C692" s="279"/>
      <c r="D692" s="279"/>
    </row>
    <row r="693" ht="24.95" customHeight="true" spans="1:4">
      <c r="A693" s="280"/>
      <c r="B693" s="279"/>
      <c r="C693" s="279"/>
      <c r="D693" s="279"/>
    </row>
    <row r="694" ht="24.95" customHeight="true" spans="1:4">
      <c r="A694" s="280"/>
      <c r="B694" s="279"/>
      <c r="C694" s="279"/>
      <c r="D694" s="279"/>
    </row>
    <row r="695" ht="24.95" customHeight="true" spans="1:4">
      <c r="A695" s="280"/>
      <c r="B695" s="279"/>
      <c r="C695" s="279"/>
      <c r="D695" s="279"/>
    </row>
    <row r="696" ht="24.95" customHeight="true" spans="1:4">
      <c r="A696" s="280"/>
      <c r="B696" s="279"/>
      <c r="C696" s="279"/>
      <c r="D696" s="279"/>
    </row>
    <row r="697" ht="24.95" customHeight="true" spans="1:4">
      <c r="A697" s="280"/>
      <c r="B697" s="279"/>
      <c r="C697" s="279"/>
      <c r="D697" s="279"/>
    </row>
    <row r="698" ht="24.95" customHeight="true" spans="1:4">
      <c r="A698" s="280"/>
      <c r="B698" s="279"/>
      <c r="C698" s="279"/>
      <c r="D698" s="279"/>
    </row>
    <row r="699" ht="24.95" customHeight="true" spans="1:4">
      <c r="A699" s="280"/>
      <c r="B699" s="279"/>
      <c r="C699" s="279"/>
      <c r="D699" s="279"/>
    </row>
    <row r="700" ht="24.95" customHeight="true" spans="1:4">
      <c r="A700" s="280"/>
      <c r="B700" s="279"/>
      <c r="C700" s="279"/>
      <c r="D700" s="279"/>
    </row>
    <row r="701" ht="24.95" customHeight="true" spans="1:4">
      <c r="A701" s="280"/>
      <c r="B701" s="279"/>
      <c r="C701" s="279"/>
      <c r="D701" s="279"/>
    </row>
    <row r="702" ht="24.95" customHeight="true" spans="1:4">
      <c r="A702" s="280"/>
      <c r="B702" s="279"/>
      <c r="C702" s="279"/>
      <c r="D702" s="279"/>
    </row>
    <row r="703" ht="24.95" customHeight="true" spans="1:4">
      <c r="A703" s="280"/>
      <c r="B703" s="279"/>
      <c r="C703" s="279"/>
      <c r="D703" s="279"/>
    </row>
    <row r="704" ht="24.95" customHeight="true" spans="1:4">
      <c r="A704" s="280"/>
      <c r="B704" s="279"/>
      <c r="C704" s="279"/>
      <c r="D704" s="279"/>
    </row>
    <row r="705" ht="24.95" customHeight="true" spans="1:4">
      <c r="A705" s="280"/>
      <c r="B705" s="279"/>
      <c r="C705" s="279"/>
      <c r="D705" s="279"/>
    </row>
    <row r="706" ht="24.95" customHeight="true" spans="1:4">
      <c r="A706" s="280"/>
      <c r="B706" s="279"/>
      <c r="C706" s="279"/>
      <c r="D706" s="279"/>
    </row>
    <row r="707" ht="24.95" customHeight="true" spans="1:4">
      <c r="A707" s="280"/>
      <c r="B707" s="279"/>
      <c r="C707" s="279"/>
      <c r="D707" s="279"/>
    </row>
    <row r="708" ht="24.95" customHeight="true" spans="1:4">
      <c r="A708" s="280"/>
      <c r="B708" s="279"/>
      <c r="C708" s="279"/>
      <c r="D708" s="279"/>
    </row>
    <row r="709" ht="24.95" customHeight="true" spans="1:4">
      <c r="A709" s="280"/>
      <c r="B709" s="279"/>
      <c r="C709" s="279"/>
      <c r="D709" s="279"/>
    </row>
    <row r="710" ht="24.95" customHeight="true" spans="1:4">
      <c r="A710" s="280"/>
      <c r="B710" s="279"/>
      <c r="C710" s="279"/>
      <c r="D710" s="279"/>
    </row>
    <row r="711" ht="24.95" customHeight="true" spans="1:4">
      <c r="A711" s="280"/>
      <c r="B711" s="279"/>
      <c r="C711" s="279"/>
      <c r="D711" s="279"/>
    </row>
    <row r="712" ht="24.95" customHeight="true" spans="1:4">
      <c r="A712" s="280"/>
      <c r="B712" s="279"/>
      <c r="C712" s="279"/>
      <c r="D712" s="279"/>
    </row>
    <row r="713" ht="24.95" customHeight="true" spans="1:4">
      <c r="A713" s="280"/>
      <c r="B713" s="279"/>
      <c r="C713" s="279"/>
      <c r="D713" s="279"/>
    </row>
    <row r="714" ht="24.95" customHeight="true" spans="1:4">
      <c r="A714" s="280"/>
      <c r="B714" s="279"/>
      <c r="C714" s="279"/>
      <c r="D714" s="279"/>
    </row>
    <row r="715" ht="24.95" customHeight="true" spans="1:4">
      <c r="A715" s="280"/>
      <c r="B715" s="279"/>
      <c r="C715" s="279"/>
      <c r="D715" s="279"/>
    </row>
    <row r="716" ht="24.95" customHeight="true" spans="1:4">
      <c r="A716" s="280"/>
      <c r="B716" s="279"/>
      <c r="C716" s="279"/>
      <c r="D716" s="279"/>
    </row>
    <row r="717" ht="24.95" customHeight="true" spans="1:4">
      <c r="A717" s="280"/>
      <c r="B717" s="279"/>
      <c r="C717" s="279"/>
      <c r="D717" s="279"/>
    </row>
    <row r="718" ht="24.95" customHeight="true" spans="1:4">
      <c r="A718" s="280"/>
      <c r="B718" s="279"/>
      <c r="C718" s="279"/>
      <c r="D718" s="279"/>
    </row>
    <row r="719" ht="24.95" customHeight="true" spans="1:4">
      <c r="A719" s="280"/>
      <c r="B719" s="279"/>
      <c r="C719" s="279"/>
      <c r="D719" s="279"/>
    </row>
    <row r="720" ht="24.95" customHeight="true" spans="1:4">
      <c r="A720" s="280"/>
      <c r="B720" s="279"/>
      <c r="C720" s="279"/>
      <c r="D720" s="279"/>
    </row>
    <row r="721" ht="24.95" customHeight="true" spans="1:4">
      <c r="A721" s="280"/>
      <c r="B721" s="279"/>
      <c r="C721" s="279"/>
      <c r="D721" s="279"/>
    </row>
    <row r="722" ht="24.95" customHeight="true" spans="1:4">
      <c r="A722" s="280"/>
      <c r="B722" s="279"/>
      <c r="C722" s="279"/>
      <c r="D722" s="279"/>
    </row>
    <row r="723" ht="24.95" customHeight="true" spans="1:4">
      <c r="A723" s="280"/>
      <c r="B723" s="279"/>
      <c r="C723" s="279"/>
      <c r="D723" s="279"/>
    </row>
    <row r="724" ht="24.95" customHeight="true" spans="1:4">
      <c r="A724" s="280"/>
      <c r="B724" s="279"/>
      <c r="C724" s="279"/>
      <c r="D724" s="279"/>
    </row>
    <row r="725" ht="24.95" customHeight="true" spans="1:4">
      <c r="A725" s="280"/>
      <c r="B725" s="279"/>
      <c r="C725" s="279"/>
      <c r="D725" s="279"/>
    </row>
    <row r="726" ht="24.95" customHeight="true" spans="1:4">
      <c r="A726" s="280"/>
      <c r="B726" s="279"/>
      <c r="C726" s="279"/>
      <c r="D726" s="279"/>
    </row>
    <row r="727" ht="24.95" customHeight="true" spans="1:4">
      <c r="A727" s="280"/>
      <c r="B727" s="279"/>
      <c r="C727" s="279"/>
      <c r="D727" s="279"/>
    </row>
    <row r="728" ht="24.95" customHeight="true" spans="1:4">
      <c r="A728" s="280"/>
      <c r="B728" s="279"/>
      <c r="C728" s="279"/>
      <c r="D728" s="279"/>
    </row>
    <row r="729" ht="24.95" customHeight="true" spans="1:4">
      <c r="A729" s="280"/>
      <c r="B729" s="279"/>
      <c r="C729" s="279"/>
      <c r="D729" s="279"/>
    </row>
    <row r="730" ht="24.95" customHeight="true" spans="1:4">
      <c r="A730" s="280"/>
      <c r="B730" s="279"/>
      <c r="C730" s="279"/>
      <c r="D730" s="279"/>
    </row>
    <row r="731" ht="24.95" customHeight="true" spans="1:4">
      <c r="A731" s="280"/>
      <c r="B731" s="279"/>
      <c r="C731" s="279"/>
      <c r="D731" s="279"/>
    </row>
    <row r="732" ht="24.95" customHeight="true" spans="1:4">
      <c r="A732" s="280"/>
      <c r="B732" s="279"/>
      <c r="C732" s="279"/>
      <c r="D732" s="279"/>
    </row>
    <row r="733" ht="24.95" customHeight="true" spans="1:4">
      <c r="A733" s="280"/>
      <c r="B733" s="279"/>
      <c r="C733" s="279"/>
      <c r="D733" s="279"/>
    </row>
    <row r="734" ht="24.95" customHeight="true" spans="1:4">
      <c r="A734" s="280"/>
      <c r="B734" s="279"/>
      <c r="C734" s="279"/>
      <c r="D734" s="279"/>
    </row>
    <row r="735" ht="24.95" customHeight="true" spans="1:4">
      <c r="A735" s="280"/>
      <c r="B735" s="279"/>
      <c r="C735" s="279"/>
      <c r="D735" s="279"/>
    </row>
    <row r="736" ht="24.95" customHeight="true" spans="1:4">
      <c r="A736" s="280"/>
      <c r="B736" s="279"/>
      <c r="C736" s="279"/>
      <c r="D736" s="279"/>
    </row>
    <row r="737" ht="24.95" customHeight="true" spans="1:4">
      <c r="A737" s="280"/>
      <c r="B737" s="279"/>
      <c r="C737" s="279"/>
      <c r="D737" s="279"/>
    </row>
    <row r="738" ht="24.95" customHeight="true" spans="1:4">
      <c r="A738" s="280"/>
      <c r="B738" s="279"/>
      <c r="C738" s="279"/>
      <c r="D738" s="279"/>
    </row>
    <row r="739" ht="24.95" customHeight="true" spans="1:4">
      <c r="A739" s="280"/>
      <c r="B739" s="279"/>
      <c r="C739" s="279"/>
      <c r="D739" s="279"/>
    </row>
    <row r="740" ht="24.95" customHeight="true" spans="1:4">
      <c r="A740" s="280"/>
      <c r="B740" s="279"/>
      <c r="C740" s="279"/>
      <c r="D740" s="279"/>
    </row>
    <row r="741" ht="24.95" customHeight="true" spans="1:4">
      <c r="A741" s="280"/>
      <c r="B741" s="279"/>
      <c r="C741" s="279"/>
      <c r="D741" s="279"/>
    </row>
    <row r="742" ht="24.95" customHeight="true" spans="1:4">
      <c r="A742" s="280"/>
      <c r="B742" s="279"/>
      <c r="C742" s="279"/>
      <c r="D742" s="279"/>
    </row>
    <row r="743" ht="24.95" customHeight="true" spans="1:4">
      <c r="A743" s="280"/>
      <c r="B743" s="279"/>
      <c r="C743" s="279"/>
      <c r="D743" s="279"/>
    </row>
    <row r="744" ht="24.95" customHeight="true" spans="1:4">
      <c r="A744" s="280"/>
      <c r="B744" s="279"/>
      <c r="C744" s="279"/>
      <c r="D744" s="279"/>
    </row>
    <row r="745" ht="24.95" customHeight="true" spans="1:4">
      <c r="A745" s="280"/>
      <c r="B745" s="279"/>
      <c r="C745" s="279"/>
      <c r="D745" s="279"/>
    </row>
    <row r="746" ht="24.95" customHeight="true" spans="1:4">
      <c r="A746" s="280"/>
      <c r="B746" s="279"/>
      <c r="C746" s="279"/>
      <c r="D746" s="279"/>
    </row>
    <row r="747" ht="24.95" customHeight="true" spans="1:4">
      <c r="A747" s="280"/>
      <c r="B747" s="279"/>
      <c r="C747" s="279"/>
      <c r="D747" s="279"/>
    </row>
    <row r="748" ht="24.95" customHeight="true" spans="1:4">
      <c r="A748" s="280"/>
      <c r="B748" s="279"/>
      <c r="C748" s="279"/>
      <c r="D748" s="279"/>
    </row>
    <row r="749" ht="24.95" customHeight="true" spans="1:4">
      <c r="A749" s="280"/>
      <c r="B749" s="279"/>
      <c r="C749" s="279"/>
      <c r="D749" s="279"/>
    </row>
    <row r="750" ht="24.95" customHeight="true" spans="1:4">
      <c r="A750" s="280"/>
      <c r="B750" s="279"/>
      <c r="C750" s="279"/>
      <c r="D750" s="279"/>
    </row>
    <row r="751" ht="24.95" customHeight="true" spans="1:4">
      <c r="A751" s="280"/>
      <c r="B751" s="279"/>
      <c r="C751" s="279"/>
      <c r="D751" s="279"/>
    </row>
    <row r="752" ht="24.95" customHeight="true" spans="1:4">
      <c r="A752" s="280"/>
      <c r="B752" s="279"/>
      <c r="C752" s="279"/>
      <c r="D752" s="279"/>
    </row>
    <row r="753" ht="24.95" customHeight="true" spans="1:4">
      <c r="A753" s="280"/>
      <c r="B753" s="279"/>
      <c r="C753" s="279"/>
      <c r="D753" s="279"/>
    </row>
    <row r="754" ht="24.95" customHeight="true" spans="1:4">
      <c r="A754" s="280"/>
      <c r="B754" s="279"/>
      <c r="C754" s="279"/>
      <c r="D754" s="279"/>
    </row>
    <row r="755" ht="24.95" customHeight="true" spans="1:4">
      <c r="A755" s="280"/>
      <c r="B755" s="279"/>
      <c r="C755" s="279"/>
      <c r="D755" s="279"/>
    </row>
    <row r="756" ht="24.95" customHeight="true" spans="1:4">
      <c r="A756" s="280"/>
      <c r="B756" s="279"/>
      <c r="C756" s="279"/>
      <c r="D756" s="279"/>
    </row>
    <row r="757" ht="24.95" customHeight="true" spans="1:4">
      <c r="A757" s="280"/>
      <c r="B757" s="279"/>
      <c r="C757" s="279"/>
      <c r="D757" s="279"/>
    </row>
    <row r="758" ht="24.95" customHeight="true" spans="1:4">
      <c r="A758" s="280"/>
      <c r="B758" s="279"/>
      <c r="C758" s="279"/>
      <c r="D758" s="279"/>
    </row>
    <row r="759" ht="24.95" customHeight="true" spans="1:4">
      <c r="A759" s="280"/>
      <c r="B759" s="279"/>
      <c r="C759" s="279"/>
      <c r="D759" s="279"/>
    </row>
    <row r="760" ht="24.95" customHeight="true" spans="1:4">
      <c r="A760" s="280"/>
      <c r="B760" s="279"/>
      <c r="C760" s="279"/>
      <c r="D760" s="279"/>
    </row>
    <row r="761" ht="24.95" customHeight="true" spans="1:4">
      <c r="A761" s="280"/>
      <c r="B761" s="279"/>
      <c r="C761" s="279"/>
      <c r="D761" s="279"/>
    </row>
    <row r="762" ht="24.95" customHeight="true" spans="1:4">
      <c r="A762" s="280"/>
      <c r="B762" s="279"/>
      <c r="C762" s="279"/>
      <c r="D762" s="279"/>
    </row>
    <row r="763" ht="24.95" customHeight="true" spans="1:4">
      <c r="A763" s="280"/>
      <c r="B763" s="279"/>
      <c r="C763" s="279"/>
      <c r="D763" s="279"/>
    </row>
    <row r="764" ht="24.95" customHeight="true" spans="1:4">
      <c r="A764" s="280"/>
      <c r="B764" s="279"/>
      <c r="C764" s="279"/>
      <c r="D764" s="279"/>
    </row>
    <row r="765" ht="24.95" customHeight="true" spans="1:4">
      <c r="A765" s="280"/>
      <c r="B765" s="279"/>
      <c r="C765" s="279"/>
      <c r="D765" s="279"/>
    </row>
    <row r="766" ht="24.95" customHeight="true" spans="1:4">
      <c r="A766" s="280"/>
      <c r="B766" s="279"/>
      <c r="C766" s="279"/>
      <c r="D766" s="279"/>
    </row>
    <row r="767" ht="24.95" customHeight="true" spans="1:4">
      <c r="A767" s="280"/>
      <c r="B767" s="279"/>
      <c r="C767" s="279"/>
      <c r="D767" s="279"/>
    </row>
    <row r="768" ht="24.95" customHeight="true" spans="1:4">
      <c r="A768" s="280"/>
      <c r="B768" s="279"/>
      <c r="C768" s="279"/>
      <c r="D768" s="279"/>
    </row>
    <row r="769" ht="24.95" customHeight="true" spans="1:4">
      <c r="A769" s="280"/>
      <c r="B769" s="279"/>
      <c r="C769" s="279"/>
      <c r="D769" s="279"/>
    </row>
    <row r="770" ht="24.95" customHeight="true" spans="1:4">
      <c r="A770" s="280"/>
      <c r="B770" s="279"/>
      <c r="C770" s="279"/>
      <c r="D770" s="279"/>
    </row>
    <row r="771" ht="24.95" customHeight="true" spans="1:4">
      <c r="A771" s="280"/>
      <c r="B771" s="279"/>
      <c r="C771" s="279"/>
      <c r="D771" s="279"/>
    </row>
    <row r="772" ht="24.95" customHeight="true" spans="1:4">
      <c r="A772" s="280"/>
      <c r="B772" s="279"/>
      <c r="C772" s="279"/>
      <c r="D772" s="279"/>
    </row>
    <row r="773" ht="24.95" customHeight="true" spans="1:4">
      <c r="A773" s="280"/>
      <c r="B773" s="279"/>
      <c r="C773" s="279"/>
      <c r="D773" s="279"/>
    </row>
    <row r="774" ht="24.95" customHeight="true" spans="1:4">
      <c r="A774" s="280"/>
      <c r="B774" s="279"/>
      <c r="C774" s="279"/>
      <c r="D774" s="279"/>
    </row>
    <row r="775" ht="24.95" customHeight="true" spans="1:4">
      <c r="A775" s="280"/>
      <c r="B775" s="279"/>
      <c r="C775" s="279"/>
      <c r="D775" s="279"/>
    </row>
    <row r="776" ht="24.95" customHeight="true" spans="1:4">
      <c r="A776" s="280"/>
      <c r="B776" s="279"/>
      <c r="C776" s="279"/>
      <c r="D776" s="279"/>
    </row>
    <row r="777" ht="24.95" customHeight="true" spans="1:4">
      <c r="A777" s="280"/>
      <c r="B777" s="279"/>
      <c r="C777" s="279"/>
      <c r="D777" s="279"/>
    </row>
    <row r="778" ht="24.95" customHeight="true" spans="1:4">
      <c r="A778" s="280"/>
      <c r="B778" s="279"/>
      <c r="C778" s="279"/>
      <c r="D778" s="279"/>
    </row>
    <row r="779" ht="24.95" customHeight="true" spans="1:4">
      <c r="A779" s="280"/>
      <c r="B779" s="279"/>
      <c r="C779" s="279"/>
      <c r="D779" s="279"/>
    </row>
    <row r="780" ht="24.95" customHeight="true" spans="1:4">
      <c r="A780" s="280"/>
      <c r="B780" s="279"/>
      <c r="C780" s="279"/>
      <c r="D780" s="279"/>
    </row>
    <row r="781" ht="24.95" customHeight="true" spans="1:4">
      <c r="A781" s="280"/>
      <c r="B781" s="279"/>
      <c r="C781" s="279"/>
      <c r="D781" s="279"/>
    </row>
    <row r="782" ht="24.95" customHeight="true" spans="1:4">
      <c r="A782" s="280"/>
      <c r="B782" s="279"/>
      <c r="C782" s="279"/>
      <c r="D782" s="279"/>
    </row>
    <row r="783" ht="24.95" customHeight="true" spans="1:4">
      <c r="A783" s="280"/>
      <c r="B783" s="279"/>
      <c r="C783" s="279"/>
      <c r="D783" s="279"/>
    </row>
    <row r="784" ht="24.95" customHeight="true" spans="1:4">
      <c r="A784" s="280"/>
      <c r="B784" s="279"/>
      <c r="C784" s="279"/>
      <c r="D784" s="279"/>
    </row>
    <row r="785" ht="24.95" customHeight="true" spans="1:4">
      <c r="A785" s="280"/>
      <c r="B785" s="279"/>
      <c r="C785" s="279"/>
      <c r="D785" s="279"/>
    </row>
    <row r="786" ht="24.95" customHeight="true" spans="1:4">
      <c r="A786" s="280"/>
      <c r="B786" s="279"/>
      <c r="C786" s="279"/>
      <c r="D786" s="279"/>
    </row>
    <row r="787" ht="24.95" customHeight="true" spans="1:4">
      <c r="A787" s="280"/>
      <c r="B787" s="279"/>
      <c r="C787" s="279"/>
      <c r="D787" s="279"/>
    </row>
    <row r="788" ht="24.95" customHeight="true" spans="1:4">
      <c r="A788" s="280"/>
      <c r="B788" s="279"/>
      <c r="C788" s="279"/>
      <c r="D788" s="279"/>
    </row>
    <row r="789" ht="24.95" customHeight="true" spans="1:4">
      <c r="A789" s="280"/>
      <c r="B789" s="279"/>
      <c r="C789" s="279"/>
      <c r="D789" s="279"/>
    </row>
    <row r="790" ht="24.95" customHeight="true" spans="1:4">
      <c r="A790" s="280"/>
      <c r="B790" s="279"/>
      <c r="C790" s="279"/>
      <c r="D790" s="279"/>
    </row>
    <row r="791" ht="24.95" customHeight="true" spans="1:4">
      <c r="A791" s="280"/>
      <c r="B791" s="279"/>
      <c r="C791" s="279"/>
      <c r="D791" s="279"/>
    </row>
    <row r="792" ht="24.95" customHeight="true" spans="1:4">
      <c r="A792" s="280"/>
      <c r="B792" s="279"/>
      <c r="C792" s="279"/>
      <c r="D792" s="279"/>
    </row>
    <row r="793" ht="24.95" customHeight="true" spans="1:4">
      <c r="A793" s="280"/>
      <c r="B793" s="279"/>
      <c r="C793" s="279"/>
      <c r="D793" s="279"/>
    </row>
    <row r="794" ht="24.95" customHeight="true" spans="1:4">
      <c r="A794" s="280"/>
      <c r="B794" s="279"/>
      <c r="C794" s="279"/>
      <c r="D794" s="279"/>
    </row>
    <row r="795" ht="24.95" customHeight="true" spans="1:4">
      <c r="A795" s="280"/>
      <c r="B795" s="279"/>
      <c r="C795" s="279"/>
      <c r="D795" s="279"/>
    </row>
    <row r="796" ht="24.95" customHeight="true" spans="1:4">
      <c r="A796" s="280"/>
      <c r="B796" s="279"/>
      <c r="C796" s="279"/>
      <c r="D796" s="279"/>
    </row>
    <row r="797" ht="24.95" customHeight="true" spans="1:4">
      <c r="A797" s="280"/>
      <c r="B797" s="279"/>
      <c r="C797" s="279"/>
      <c r="D797" s="279"/>
    </row>
    <row r="798" ht="24.95" customHeight="true" spans="1:4">
      <c r="A798" s="280"/>
      <c r="B798" s="279"/>
      <c r="C798" s="279"/>
      <c r="D798" s="279"/>
    </row>
    <row r="799" ht="24.95" customHeight="true" spans="1:4">
      <c r="A799" s="280"/>
      <c r="B799" s="279"/>
      <c r="C799" s="279"/>
      <c r="D799" s="279"/>
    </row>
    <row r="800" ht="24.95" customHeight="true" spans="1:4">
      <c r="A800" s="280"/>
      <c r="B800" s="279"/>
      <c r="C800" s="279"/>
      <c r="D800" s="279"/>
    </row>
    <row r="801" ht="24.95" customHeight="true" spans="1:4">
      <c r="A801" s="280"/>
      <c r="B801" s="279"/>
      <c r="C801" s="279"/>
      <c r="D801" s="279"/>
    </row>
    <row r="802" ht="24.95" customHeight="true" spans="1:4">
      <c r="A802" s="280"/>
      <c r="B802" s="279"/>
      <c r="C802" s="279"/>
      <c r="D802" s="279"/>
    </row>
    <row r="803" ht="24.95" customHeight="true" spans="1:4">
      <c r="A803" s="280"/>
      <c r="B803" s="279"/>
      <c r="C803" s="279"/>
      <c r="D803" s="279"/>
    </row>
    <row r="804" ht="24.95" customHeight="true" spans="1:4">
      <c r="A804" s="280"/>
      <c r="B804" s="279"/>
      <c r="C804" s="279"/>
      <c r="D804" s="279"/>
    </row>
    <row r="805" ht="24.95" customHeight="true" spans="1:4">
      <c r="A805" s="280"/>
      <c r="B805" s="279"/>
      <c r="C805" s="279"/>
      <c r="D805" s="279"/>
    </row>
    <row r="806" ht="24.95" customHeight="true" spans="1:4">
      <c r="A806" s="280"/>
      <c r="B806" s="279"/>
      <c r="C806" s="279"/>
      <c r="D806" s="279"/>
    </row>
    <row r="807" ht="24.95" customHeight="true" spans="1:4">
      <c r="A807" s="280"/>
      <c r="B807" s="279"/>
      <c r="C807" s="279"/>
      <c r="D807" s="279"/>
    </row>
    <row r="808" ht="24.95" customHeight="true" spans="1:4">
      <c r="A808" s="280"/>
      <c r="B808" s="279"/>
      <c r="C808" s="279"/>
      <c r="D808" s="279"/>
    </row>
    <row r="809" ht="24.95" customHeight="true" spans="1:4">
      <c r="A809" s="280"/>
      <c r="B809" s="279"/>
      <c r="C809" s="279"/>
      <c r="D809" s="279"/>
    </row>
    <row r="810" ht="24.95" customHeight="true" spans="1:4">
      <c r="A810" s="280"/>
      <c r="B810" s="279"/>
      <c r="C810" s="279"/>
      <c r="D810" s="279"/>
    </row>
    <row r="811" ht="24.95" customHeight="true" spans="1:4">
      <c r="A811" s="280"/>
      <c r="B811" s="279"/>
      <c r="C811" s="279"/>
      <c r="D811" s="279"/>
    </row>
    <row r="812" ht="24.95" customHeight="true" spans="1:4">
      <c r="A812" s="280"/>
      <c r="B812" s="279"/>
      <c r="C812" s="279"/>
      <c r="D812" s="279"/>
    </row>
    <row r="813" ht="24.95" customHeight="true" spans="1:4">
      <c r="A813" s="280"/>
      <c r="B813" s="279"/>
      <c r="C813" s="279"/>
      <c r="D813" s="279"/>
    </row>
    <row r="814" ht="24.95" customHeight="true" spans="1:4">
      <c r="A814" s="280"/>
      <c r="B814" s="279"/>
      <c r="C814" s="279"/>
      <c r="D814" s="279"/>
    </row>
    <row r="815" ht="24.95" customHeight="true" spans="1:4">
      <c r="A815" s="280"/>
      <c r="B815" s="279"/>
      <c r="C815" s="279"/>
      <c r="D815" s="279"/>
    </row>
    <row r="816" ht="24.95" customHeight="true" spans="1:4">
      <c r="A816" s="280"/>
      <c r="B816" s="279"/>
      <c r="C816" s="279"/>
      <c r="D816" s="279"/>
    </row>
    <row r="817" ht="24.95" customHeight="true" spans="1:4">
      <c r="A817" s="280"/>
      <c r="B817" s="279"/>
      <c r="C817" s="279"/>
      <c r="D817" s="279"/>
    </row>
    <row r="818" ht="24.95" customHeight="true" spans="1:4">
      <c r="A818" s="280"/>
      <c r="B818" s="279"/>
      <c r="C818" s="279"/>
      <c r="D818" s="279"/>
    </row>
    <row r="819" ht="24.95" customHeight="true" spans="1:4">
      <c r="A819" s="280"/>
      <c r="B819" s="279"/>
      <c r="C819" s="279"/>
      <c r="D819" s="279"/>
    </row>
    <row r="820" ht="24.95" customHeight="true" spans="1:4">
      <c r="A820" s="280"/>
      <c r="B820" s="279"/>
      <c r="C820" s="279"/>
      <c r="D820" s="279"/>
    </row>
    <row r="821" ht="24.95" customHeight="true" spans="1:4">
      <c r="A821" s="280"/>
      <c r="B821" s="279"/>
      <c r="C821" s="279"/>
      <c r="D821" s="279"/>
    </row>
    <row r="822" ht="24.95" customHeight="true" spans="1:4">
      <c r="A822" s="280"/>
      <c r="B822" s="279"/>
      <c r="C822" s="279"/>
      <c r="D822" s="279"/>
    </row>
    <row r="823" ht="24.95" customHeight="true" spans="1:4">
      <c r="A823" s="280"/>
      <c r="B823" s="279"/>
      <c r="C823" s="279"/>
      <c r="D823" s="279"/>
    </row>
    <row r="824" ht="24.95" customHeight="true" spans="1:4">
      <c r="A824" s="280"/>
      <c r="B824" s="279"/>
      <c r="C824" s="279"/>
      <c r="D824" s="279"/>
    </row>
    <row r="825" ht="24.95" customHeight="true" spans="1:4">
      <c r="A825" s="280"/>
      <c r="B825" s="279"/>
      <c r="C825" s="279"/>
      <c r="D825" s="279"/>
    </row>
    <row r="826" ht="24.95" customHeight="true" spans="1:4">
      <c r="A826" s="280"/>
      <c r="B826" s="279"/>
      <c r="C826" s="279"/>
      <c r="D826" s="279"/>
    </row>
    <row r="827" ht="24.95" customHeight="true" spans="1:4">
      <c r="A827" s="280"/>
      <c r="B827" s="279"/>
      <c r="C827" s="279"/>
      <c r="D827" s="279"/>
    </row>
    <row r="828" ht="24.95" customHeight="true" spans="1:4">
      <c r="A828" s="280"/>
      <c r="B828" s="279"/>
      <c r="C828" s="279"/>
      <c r="D828" s="279"/>
    </row>
    <row r="829" ht="24.95" customHeight="true" spans="1:4">
      <c r="A829" s="280"/>
      <c r="B829" s="279"/>
      <c r="C829" s="279"/>
      <c r="D829" s="279"/>
    </row>
    <row r="830" ht="24.95" customHeight="true" spans="1:4">
      <c r="A830" s="280"/>
      <c r="B830" s="279"/>
      <c r="C830" s="279"/>
      <c r="D830" s="279"/>
    </row>
    <row r="831" ht="24.95" customHeight="true" spans="1:4">
      <c r="A831" s="280"/>
      <c r="B831" s="279"/>
      <c r="C831" s="279"/>
      <c r="D831" s="279"/>
    </row>
    <row r="832" ht="24.95" customHeight="true" spans="1:4">
      <c r="A832" s="280"/>
      <c r="B832" s="279"/>
      <c r="C832" s="279"/>
      <c r="D832" s="279"/>
    </row>
    <row r="833" ht="24.95" customHeight="true" spans="1:4">
      <c r="A833" s="280"/>
      <c r="B833" s="279"/>
      <c r="C833" s="279"/>
      <c r="D833" s="279"/>
    </row>
    <row r="834" ht="24.95" customHeight="true" spans="1:4">
      <c r="A834" s="280"/>
      <c r="B834" s="279"/>
      <c r="C834" s="279"/>
      <c r="D834" s="279"/>
    </row>
    <row r="835" ht="24.95" customHeight="true" spans="1:4">
      <c r="A835" s="280"/>
      <c r="B835" s="279"/>
      <c r="C835" s="279"/>
      <c r="D835" s="279"/>
    </row>
    <row r="836" ht="24.95" customHeight="true" spans="1:4">
      <c r="A836" s="280"/>
      <c r="B836" s="279"/>
      <c r="C836" s="279"/>
      <c r="D836" s="279"/>
    </row>
    <row r="837" ht="24.95" customHeight="true" spans="1:4">
      <c r="A837" s="280"/>
      <c r="B837" s="279"/>
      <c r="C837" s="279"/>
      <c r="D837" s="279"/>
    </row>
    <row r="838" ht="24.95" customHeight="true" spans="1:4">
      <c r="A838" s="280"/>
      <c r="B838" s="279"/>
      <c r="C838" s="279"/>
      <c r="D838" s="279"/>
    </row>
    <row r="839" ht="24.95" customHeight="true" spans="1:4">
      <c r="A839" s="280"/>
      <c r="B839" s="279"/>
      <c r="C839" s="279"/>
      <c r="D839" s="279"/>
    </row>
    <row r="840" ht="24.95" customHeight="true" spans="1:4">
      <c r="A840" s="280"/>
      <c r="B840" s="279"/>
      <c r="C840" s="279"/>
      <c r="D840" s="279"/>
    </row>
    <row r="841" ht="24.95" customHeight="true" spans="1:4">
      <c r="A841" s="280"/>
      <c r="B841" s="279"/>
      <c r="C841" s="279"/>
      <c r="D841" s="279"/>
    </row>
    <row r="842" ht="24.95" customHeight="true" spans="1:4">
      <c r="A842" s="280"/>
      <c r="B842" s="279"/>
      <c r="C842" s="279"/>
      <c r="D842" s="279"/>
    </row>
    <row r="843" ht="24.95" customHeight="true" spans="1:4">
      <c r="A843" s="280"/>
      <c r="B843" s="279"/>
      <c r="C843" s="279"/>
      <c r="D843" s="279"/>
    </row>
    <row r="844" ht="24.95" customHeight="true" spans="1:4">
      <c r="A844" s="280"/>
      <c r="B844" s="279"/>
      <c r="C844" s="279"/>
      <c r="D844" s="279"/>
    </row>
    <row r="845" ht="24.95" customHeight="true" spans="1:4">
      <c r="A845" s="280"/>
      <c r="B845" s="279"/>
      <c r="C845" s="279"/>
      <c r="D845" s="279"/>
    </row>
    <row r="846" ht="24.95" customHeight="true" spans="1:4">
      <c r="A846" s="280"/>
      <c r="B846" s="279"/>
      <c r="C846" s="279"/>
      <c r="D846" s="279"/>
    </row>
    <row r="847" ht="24.95" customHeight="true" spans="1:4">
      <c r="A847" s="280"/>
      <c r="B847" s="279"/>
      <c r="C847" s="279"/>
      <c r="D847" s="279"/>
    </row>
    <row r="848" ht="24.95" customHeight="true" spans="1:4">
      <c r="A848" s="280"/>
      <c r="B848" s="279"/>
      <c r="C848" s="279"/>
      <c r="D848" s="279"/>
    </row>
    <row r="849" ht="24.95" customHeight="true" spans="1:4">
      <c r="A849" s="280"/>
      <c r="B849" s="279"/>
      <c r="C849" s="279"/>
      <c r="D849" s="279"/>
    </row>
    <row r="850" ht="24.95" customHeight="true" spans="1:4">
      <c r="A850" s="280"/>
      <c r="B850" s="279"/>
      <c r="C850" s="279"/>
      <c r="D850" s="279"/>
    </row>
    <row r="851" ht="24.95" customHeight="true" spans="1:4">
      <c r="A851" s="280"/>
      <c r="B851" s="279"/>
      <c r="C851" s="279"/>
      <c r="D851" s="279"/>
    </row>
    <row r="852" ht="24.95" customHeight="true" spans="1:4">
      <c r="A852" s="280"/>
      <c r="B852" s="279"/>
      <c r="C852" s="279"/>
      <c r="D852" s="279"/>
    </row>
    <row r="853" ht="24.95" customHeight="true" spans="1:4">
      <c r="A853" s="280"/>
      <c r="B853" s="279"/>
      <c r="C853" s="279"/>
      <c r="D853" s="279"/>
    </row>
    <row r="854" ht="24.95" customHeight="true" spans="1:4">
      <c r="A854" s="280"/>
      <c r="B854" s="279"/>
      <c r="C854" s="279"/>
      <c r="D854" s="279"/>
    </row>
    <row r="855" ht="24.95" customHeight="true" spans="1:4">
      <c r="A855" s="280"/>
      <c r="B855" s="279"/>
      <c r="C855" s="279"/>
      <c r="D855" s="279"/>
    </row>
    <row r="856" ht="24.95" customHeight="true" spans="1:4">
      <c r="A856" s="280"/>
      <c r="B856" s="279"/>
      <c r="C856" s="279"/>
      <c r="D856" s="279"/>
    </row>
    <row r="857" ht="24.95" customHeight="true" spans="1:4">
      <c r="A857" s="280"/>
      <c r="B857" s="279"/>
      <c r="C857" s="279"/>
      <c r="D857" s="279"/>
    </row>
    <row r="858" ht="24.95" customHeight="true" spans="1:4">
      <c r="A858" s="280"/>
      <c r="B858" s="279"/>
      <c r="C858" s="279"/>
      <c r="D858" s="279"/>
    </row>
    <row r="859" ht="24.95" customHeight="true" spans="1:4">
      <c r="A859" s="280"/>
      <c r="B859" s="279"/>
      <c r="C859" s="279"/>
      <c r="D859" s="279"/>
    </row>
    <row r="860" ht="24.95" customHeight="true" spans="1:4">
      <c r="A860" s="280"/>
      <c r="B860" s="279"/>
      <c r="C860" s="279"/>
      <c r="D860" s="279"/>
    </row>
    <row r="861" ht="24.95" customHeight="true" spans="1:4">
      <c r="A861" s="280"/>
      <c r="B861" s="279"/>
      <c r="C861" s="279"/>
      <c r="D861" s="279"/>
    </row>
    <row r="862" ht="24.95" customHeight="true" spans="1:4">
      <c r="A862" s="280"/>
      <c r="B862" s="279"/>
      <c r="C862" s="279"/>
      <c r="D862" s="279"/>
    </row>
    <row r="863" ht="24.95" customHeight="true" spans="1:4">
      <c r="A863" s="280"/>
      <c r="B863" s="279"/>
      <c r="C863" s="279"/>
      <c r="D863" s="279"/>
    </row>
    <row r="864" ht="24.95" customHeight="true" spans="1:4">
      <c r="A864" s="280"/>
      <c r="B864" s="279"/>
      <c r="C864" s="279"/>
      <c r="D864" s="279"/>
    </row>
    <row r="865" ht="24.95" customHeight="true" spans="1:4">
      <c r="A865" s="280"/>
      <c r="B865" s="279"/>
      <c r="C865" s="279"/>
      <c r="D865" s="279"/>
    </row>
    <row r="866" ht="24.95" customHeight="true" spans="1:4">
      <c r="A866" s="280"/>
      <c r="B866" s="279"/>
      <c r="C866" s="279"/>
      <c r="D866" s="279"/>
    </row>
    <row r="867" ht="24.95" customHeight="true" spans="1:4">
      <c r="A867" s="280"/>
      <c r="B867" s="279"/>
      <c r="C867" s="279"/>
      <c r="D867" s="279"/>
    </row>
    <row r="868" ht="24.95" customHeight="true" spans="1:4">
      <c r="A868" s="280"/>
      <c r="B868" s="279"/>
      <c r="C868" s="279"/>
      <c r="D868" s="279"/>
    </row>
    <row r="869" ht="24.95" customHeight="true" spans="1:4">
      <c r="A869" s="280"/>
      <c r="B869" s="279"/>
      <c r="C869" s="279"/>
      <c r="D869" s="279"/>
    </row>
    <row r="870" ht="24.95" customHeight="true" spans="1:4">
      <c r="A870" s="280"/>
      <c r="B870" s="279"/>
      <c r="C870" s="279"/>
      <c r="D870" s="279"/>
    </row>
    <row r="871" ht="24.95" customHeight="true" spans="1:4">
      <c r="A871" s="280"/>
      <c r="B871" s="279"/>
      <c r="C871" s="279"/>
      <c r="D871" s="279"/>
    </row>
    <row r="872" ht="24.95" customHeight="true" spans="1:4">
      <c r="A872" s="280"/>
      <c r="B872" s="279"/>
      <c r="C872" s="279"/>
      <c r="D872" s="279"/>
    </row>
    <row r="873" ht="24.95" customHeight="true" spans="1:4">
      <c r="A873" s="280"/>
      <c r="B873" s="279"/>
      <c r="C873" s="279"/>
      <c r="D873" s="279"/>
    </row>
    <row r="874" ht="24.95" customHeight="true" spans="1:4">
      <c r="A874" s="280"/>
      <c r="B874" s="279"/>
      <c r="C874" s="279"/>
      <c r="D874" s="279"/>
    </row>
    <row r="875" ht="24.95" customHeight="true" spans="1:4">
      <c r="A875" s="280"/>
      <c r="B875" s="279"/>
      <c r="C875" s="279"/>
      <c r="D875" s="279"/>
    </row>
    <row r="876" ht="24.95" customHeight="true" spans="1:4">
      <c r="A876" s="280"/>
      <c r="B876" s="279"/>
      <c r="C876" s="279"/>
      <c r="D876" s="279"/>
    </row>
    <row r="877" ht="24.95" customHeight="true" spans="1:4">
      <c r="A877" s="280"/>
      <c r="B877" s="279"/>
      <c r="C877" s="279"/>
      <c r="D877" s="279"/>
    </row>
    <row r="878" ht="24.95" customHeight="true" spans="1:4">
      <c r="A878" s="280"/>
      <c r="B878" s="279"/>
      <c r="C878" s="279"/>
      <c r="D878" s="279"/>
    </row>
    <row r="879" ht="24.95" customHeight="true" spans="1:4">
      <c r="A879" s="280"/>
      <c r="B879" s="279"/>
      <c r="C879" s="279"/>
      <c r="D879" s="279"/>
    </row>
    <row r="880" ht="24.95" customHeight="true" spans="1:4">
      <c r="A880" s="280"/>
      <c r="B880" s="279"/>
      <c r="C880" s="279"/>
      <c r="D880" s="279"/>
    </row>
    <row r="881" ht="24.95" customHeight="true" spans="1:4">
      <c r="A881" s="280"/>
      <c r="B881" s="279"/>
      <c r="C881" s="279"/>
      <c r="D881" s="279"/>
    </row>
    <row r="882" ht="24.95" customHeight="true" spans="1:4">
      <c r="A882" s="280"/>
      <c r="B882" s="279"/>
      <c r="C882" s="279"/>
      <c r="D882" s="279"/>
    </row>
    <row r="883" ht="24.95" customHeight="true" spans="1:4">
      <c r="A883" s="280"/>
      <c r="B883" s="279"/>
      <c r="C883" s="279"/>
      <c r="D883" s="279"/>
    </row>
    <row r="884" ht="24.95" customHeight="true" spans="1:4">
      <c r="A884" s="280"/>
      <c r="B884" s="279"/>
      <c r="C884" s="279"/>
      <c r="D884" s="279"/>
    </row>
    <row r="885" ht="24.95" customHeight="true" spans="1:4">
      <c r="A885" s="280"/>
      <c r="B885" s="279"/>
      <c r="C885" s="279"/>
      <c r="D885" s="279"/>
    </row>
    <row r="886" ht="24.95" customHeight="true" spans="1:4">
      <c r="A886" s="280"/>
      <c r="B886" s="279"/>
      <c r="C886" s="279"/>
      <c r="D886" s="279"/>
    </row>
    <row r="887" ht="24.95" customHeight="true" spans="1:4">
      <c r="A887" s="280"/>
      <c r="B887" s="279"/>
      <c r="C887" s="279"/>
      <c r="D887" s="279"/>
    </row>
    <row r="888" ht="24.95" customHeight="true" spans="1:4">
      <c r="A888" s="280"/>
      <c r="B888" s="279"/>
      <c r="C888" s="279"/>
      <c r="D888" s="279"/>
    </row>
    <row r="889" ht="24.95" customHeight="true" spans="1:4">
      <c r="A889" s="280"/>
      <c r="B889" s="279"/>
      <c r="C889" s="279"/>
      <c r="D889" s="279"/>
    </row>
    <row r="890" ht="24.95" customHeight="true" spans="1:4">
      <c r="A890" s="280"/>
      <c r="B890" s="279"/>
      <c r="C890" s="279"/>
      <c r="D890" s="279"/>
    </row>
    <row r="891" ht="24.95" customHeight="true" spans="1:4">
      <c r="A891" s="280"/>
      <c r="B891" s="279"/>
      <c r="C891" s="279"/>
      <c r="D891" s="279"/>
    </row>
    <row r="892" ht="24.95" customHeight="true" spans="1:4">
      <c r="A892" s="280"/>
      <c r="B892" s="279"/>
      <c r="C892" s="279"/>
      <c r="D892" s="279"/>
    </row>
    <row r="893" ht="24.95" customHeight="true" spans="1:4">
      <c r="A893" s="280"/>
      <c r="B893" s="279"/>
      <c r="C893" s="279"/>
      <c r="D893" s="279"/>
    </row>
    <row r="894" ht="24.95" customHeight="true" spans="1:4">
      <c r="A894" s="280"/>
      <c r="B894" s="279"/>
      <c r="C894" s="279"/>
      <c r="D894" s="279"/>
    </row>
    <row r="895" ht="24.95" customHeight="true" spans="1:4">
      <c r="A895" s="280"/>
      <c r="B895" s="279"/>
      <c r="C895" s="279"/>
      <c r="D895" s="279"/>
    </row>
    <row r="896" ht="24.95" customHeight="true" spans="1:4">
      <c r="A896" s="280"/>
      <c r="B896" s="279"/>
      <c r="C896" s="279"/>
      <c r="D896" s="279"/>
    </row>
    <row r="897" ht="24.95" customHeight="true" spans="1:4">
      <c r="A897" s="280"/>
      <c r="B897" s="279"/>
      <c r="C897" s="279"/>
      <c r="D897" s="279"/>
    </row>
    <row r="898" ht="24.95" customHeight="true" spans="1:4">
      <c r="A898" s="280"/>
      <c r="B898" s="279"/>
      <c r="C898" s="279"/>
      <c r="D898" s="279"/>
    </row>
    <row r="899" ht="24.95" customHeight="true" spans="1:4">
      <c r="A899" s="280"/>
      <c r="B899" s="279"/>
      <c r="C899" s="279"/>
      <c r="D899" s="279"/>
    </row>
    <row r="900" ht="24.95" customHeight="true" spans="1:4">
      <c r="A900" s="280"/>
      <c r="B900" s="279"/>
      <c r="C900" s="279"/>
      <c r="D900" s="279"/>
    </row>
    <row r="901" ht="24.95" customHeight="true" spans="1:4">
      <c r="A901" s="280"/>
      <c r="B901" s="279"/>
      <c r="C901" s="279"/>
      <c r="D901" s="279"/>
    </row>
    <row r="902" ht="24.95" customHeight="true" spans="1:4">
      <c r="A902" s="280"/>
      <c r="B902" s="279"/>
      <c r="C902" s="279"/>
      <c r="D902" s="279"/>
    </row>
    <row r="903" ht="24.95" customHeight="true" spans="1:4">
      <c r="A903" s="280"/>
      <c r="B903" s="279"/>
      <c r="C903" s="279"/>
      <c r="D903" s="279"/>
    </row>
    <row r="904" ht="24.95" customHeight="true" spans="1:4">
      <c r="A904" s="280"/>
      <c r="B904" s="279"/>
      <c r="C904" s="279"/>
      <c r="D904" s="279"/>
    </row>
    <row r="905" ht="24.95" customHeight="true" spans="1:4">
      <c r="A905" s="280"/>
      <c r="B905" s="279"/>
      <c r="C905" s="279"/>
      <c r="D905" s="279"/>
    </row>
    <row r="906" ht="24.95" customHeight="true" spans="1:4">
      <c r="A906" s="280"/>
      <c r="B906" s="279"/>
      <c r="C906" s="279"/>
      <c r="D906" s="279"/>
    </row>
    <row r="907" ht="24.95" customHeight="true" spans="1:4">
      <c r="A907" s="280"/>
      <c r="B907" s="279"/>
      <c r="C907" s="279"/>
      <c r="D907" s="279"/>
    </row>
    <row r="908" ht="24.95" customHeight="true" spans="1:4">
      <c r="A908" s="280"/>
      <c r="B908" s="279"/>
      <c r="C908" s="279"/>
      <c r="D908" s="279"/>
    </row>
    <row r="909" ht="24.95" customHeight="true" spans="1:4">
      <c r="A909" s="280"/>
      <c r="B909" s="279"/>
      <c r="C909" s="279"/>
      <c r="D909" s="279"/>
    </row>
    <row r="910" ht="24.95" customHeight="true" spans="1:4">
      <c r="A910" s="280"/>
      <c r="B910" s="279"/>
      <c r="C910" s="279"/>
      <c r="D910" s="279"/>
    </row>
    <row r="911" ht="24.95" customHeight="true" spans="1:4">
      <c r="A911" s="280"/>
      <c r="B911" s="279"/>
      <c r="C911" s="279"/>
      <c r="D911" s="279"/>
    </row>
    <row r="912" ht="24.95" customHeight="true" spans="1:4">
      <c r="A912" s="280"/>
      <c r="B912" s="279"/>
      <c r="C912" s="279"/>
      <c r="D912" s="279"/>
    </row>
    <row r="913" ht="24.95" customHeight="true" spans="1:4">
      <c r="A913" s="280"/>
      <c r="B913" s="279"/>
      <c r="C913" s="279"/>
      <c r="D913" s="279"/>
    </row>
    <row r="914" ht="24.95" customHeight="true" spans="1:4">
      <c r="A914" s="280"/>
      <c r="B914" s="279"/>
      <c r="C914" s="279"/>
      <c r="D914" s="279"/>
    </row>
    <row r="915" ht="24.95" customHeight="true" spans="1:4">
      <c r="A915" s="280"/>
      <c r="B915" s="279"/>
      <c r="C915" s="279"/>
      <c r="D915" s="279"/>
    </row>
    <row r="916" ht="24.95" customHeight="true" spans="1:4">
      <c r="A916" s="280"/>
      <c r="B916" s="279"/>
      <c r="C916" s="279"/>
      <c r="D916" s="279"/>
    </row>
    <row r="917" ht="24.95" customHeight="true" spans="1:4">
      <c r="A917" s="280"/>
      <c r="B917" s="279"/>
      <c r="C917" s="279"/>
      <c r="D917" s="279"/>
    </row>
    <row r="918" ht="24.95" customHeight="true" spans="1:4">
      <c r="A918" s="280"/>
      <c r="B918" s="279"/>
      <c r="C918" s="279"/>
      <c r="D918" s="279"/>
    </row>
    <row r="919" ht="24.95" customHeight="true" spans="1:4">
      <c r="A919" s="280"/>
      <c r="B919" s="279"/>
      <c r="C919" s="279"/>
      <c r="D919" s="279"/>
    </row>
    <row r="920" ht="24.95" customHeight="true" spans="1:4">
      <c r="A920" s="280"/>
      <c r="B920" s="279"/>
      <c r="C920" s="279"/>
      <c r="D920" s="279"/>
    </row>
    <row r="921" ht="24.95" customHeight="true" spans="1:4">
      <c r="A921" s="280"/>
      <c r="B921" s="279"/>
      <c r="C921" s="279"/>
      <c r="D921" s="279"/>
    </row>
    <row r="922" ht="24.95" customHeight="true" spans="1:4">
      <c r="A922" s="280"/>
      <c r="B922" s="279"/>
      <c r="C922" s="279"/>
      <c r="D922" s="279"/>
    </row>
    <row r="923" ht="24.95" customHeight="true" spans="1:4">
      <c r="A923" s="280"/>
      <c r="B923" s="279"/>
      <c r="C923" s="279"/>
      <c r="D923" s="279"/>
    </row>
    <row r="924" ht="24.95" customHeight="true" spans="1:4">
      <c r="A924" s="280"/>
      <c r="B924" s="279"/>
      <c r="C924" s="279"/>
      <c r="D924" s="279"/>
    </row>
    <row r="925" ht="24.95" customHeight="true" spans="1:4">
      <c r="A925" s="280"/>
      <c r="B925" s="279"/>
      <c r="C925" s="279"/>
      <c r="D925" s="279"/>
    </row>
    <row r="926" ht="24.95" customHeight="true" spans="1:4">
      <c r="A926" s="280"/>
      <c r="B926" s="279"/>
      <c r="C926" s="279"/>
      <c r="D926" s="279"/>
    </row>
    <row r="927" ht="24.95" customHeight="true" spans="1:4">
      <c r="A927" s="280"/>
      <c r="B927" s="279"/>
      <c r="C927" s="279"/>
      <c r="D927" s="279"/>
    </row>
    <row r="928" ht="24.95" customHeight="true" spans="1:4">
      <c r="A928" s="280"/>
      <c r="B928" s="279"/>
      <c r="C928" s="279"/>
      <c r="D928" s="279"/>
    </row>
    <row r="929" ht="24.95" customHeight="true" spans="1:4">
      <c r="A929" s="280"/>
      <c r="B929" s="279"/>
      <c r="C929" s="279"/>
      <c r="D929" s="279"/>
    </row>
    <row r="930" ht="24.95" customHeight="true" spans="1:4">
      <c r="A930" s="280"/>
      <c r="B930" s="279"/>
      <c r="C930" s="279"/>
      <c r="D930" s="279"/>
    </row>
    <row r="931" ht="24.95" customHeight="true" spans="1:4">
      <c r="A931" s="280"/>
      <c r="B931" s="279"/>
      <c r="C931" s="279"/>
      <c r="D931" s="279"/>
    </row>
    <row r="932" ht="24.95" customHeight="true" spans="1:4">
      <c r="A932" s="280"/>
      <c r="B932" s="279"/>
      <c r="C932" s="279"/>
      <c r="D932" s="279"/>
    </row>
    <row r="933" ht="24.95" customHeight="true" spans="1:4">
      <c r="A933" s="280"/>
      <c r="B933" s="279"/>
      <c r="C933" s="279"/>
      <c r="D933" s="279"/>
    </row>
    <row r="934" ht="24.95" customHeight="true" spans="1:4">
      <c r="A934" s="280"/>
      <c r="B934" s="279"/>
      <c r="C934" s="279"/>
      <c r="D934" s="279"/>
    </row>
    <row r="935" ht="24.95" customHeight="true" spans="1:4">
      <c r="A935" s="280"/>
      <c r="B935" s="279"/>
      <c r="C935" s="279"/>
      <c r="D935" s="279"/>
    </row>
    <row r="936" ht="24.95" customHeight="true" spans="1:4">
      <c r="A936" s="280"/>
      <c r="B936" s="279"/>
      <c r="C936" s="279"/>
      <c r="D936" s="279"/>
    </row>
    <row r="937" ht="24.95" customHeight="true" spans="1:4">
      <c r="A937" s="280"/>
      <c r="B937" s="279"/>
      <c r="C937" s="279"/>
      <c r="D937" s="279"/>
    </row>
    <row r="938" ht="24.95" customHeight="true" spans="1:4">
      <c r="A938" s="280"/>
      <c r="B938" s="279"/>
      <c r="C938" s="279"/>
      <c r="D938" s="279"/>
    </row>
    <row r="939" ht="24.95" customHeight="true" spans="1:4">
      <c r="A939" s="280"/>
      <c r="B939" s="279"/>
      <c r="C939" s="279"/>
      <c r="D939" s="279"/>
    </row>
    <row r="940" ht="24.95" customHeight="true" spans="1:4">
      <c r="A940" s="280"/>
      <c r="B940" s="279"/>
      <c r="C940" s="279"/>
      <c r="D940" s="279"/>
    </row>
    <row r="941" ht="24.95" customHeight="true" spans="1:4">
      <c r="A941" s="280"/>
      <c r="B941" s="279"/>
      <c r="C941" s="279"/>
      <c r="D941" s="279"/>
    </row>
    <row r="942" ht="24.95" customHeight="true" spans="1:4">
      <c r="A942" s="280"/>
      <c r="B942" s="279"/>
      <c r="C942" s="279"/>
      <c r="D942" s="279"/>
    </row>
    <row r="943" ht="24.95" customHeight="true" spans="1:4">
      <c r="A943" s="280"/>
      <c r="B943" s="279"/>
      <c r="C943" s="279"/>
      <c r="D943" s="279"/>
    </row>
    <row r="944" ht="24.95" customHeight="true" spans="1:4">
      <c r="A944" s="280"/>
      <c r="B944" s="279"/>
      <c r="C944" s="279"/>
      <c r="D944" s="279"/>
    </row>
    <row r="945" ht="24.95" customHeight="true" spans="1:4">
      <c r="A945" s="280"/>
      <c r="B945" s="279"/>
      <c r="C945" s="279"/>
      <c r="D945" s="279"/>
    </row>
    <row r="946" ht="24.95" customHeight="true" spans="1:4">
      <c r="A946" s="280"/>
      <c r="B946" s="279"/>
      <c r="C946" s="279"/>
      <c r="D946" s="279"/>
    </row>
    <row r="947" ht="24.95" customHeight="true" spans="1:4">
      <c r="A947" s="280"/>
      <c r="B947" s="279"/>
      <c r="C947" s="279"/>
      <c r="D947" s="279"/>
    </row>
    <row r="948" ht="24.95" customHeight="true" spans="1:4">
      <c r="A948" s="280"/>
      <c r="B948" s="279"/>
      <c r="C948" s="279"/>
      <c r="D948" s="279"/>
    </row>
    <row r="949" ht="24.95" customHeight="true" spans="1:4">
      <c r="A949" s="280"/>
      <c r="B949" s="279"/>
      <c r="C949" s="279"/>
      <c r="D949" s="279"/>
    </row>
    <row r="950" ht="24.95" customHeight="true" spans="1:4">
      <c r="A950" s="280"/>
      <c r="B950" s="279"/>
      <c r="C950" s="279"/>
      <c r="D950" s="279"/>
    </row>
    <row r="951" ht="24.95" customHeight="true" spans="1:4">
      <c r="A951" s="280"/>
      <c r="B951" s="279"/>
      <c r="C951" s="279"/>
      <c r="D951" s="279"/>
    </row>
    <row r="952" ht="24.95" customHeight="true" spans="1:4">
      <c r="A952" s="280"/>
      <c r="B952" s="279"/>
      <c r="C952" s="279"/>
      <c r="D952" s="279"/>
    </row>
    <row r="953" ht="24.95" customHeight="true" spans="1:4">
      <c r="A953" s="280"/>
      <c r="B953" s="279"/>
      <c r="C953" s="279"/>
      <c r="D953" s="279"/>
    </row>
    <row r="954" ht="24.95" customHeight="true" spans="1:4">
      <c r="A954" s="280"/>
      <c r="B954" s="279"/>
      <c r="C954" s="279"/>
      <c r="D954" s="279"/>
    </row>
    <row r="955" ht="24.95" customHeight="true" spans="1:4">
      <c r="A955" s="280"/>
      <c r="B955" s="279"/>
      <c r="C955" s="279"/>
      <c r="D955" s="279"/>
    </row>
    <row r="956" ht="24.95" customHeight="true" spans="1:4">
      <c r="A956" s="280"/>
      <c r="B956" s="279"/>
      <c r="C956" s="279"/>
      <c r="D956" s="279"/>
    </row>
    <row r="957" ht="24.95" customHeight="true" spans="1:4">
      <c r="A957" s="280"/>
      <c r="B957" s="279"/>
      <c r="C957" s="279"/>
      <c r="D957" s="279"/>
    </row>
    <row r="958" ht="24.95" customHeight="true" spans="1:4">
      <c r="A958" s="280"/>
      <c r="B958" s="279"/>
      <c r="C958" s="279"/>
      <c r="D958" s="279"/>
    </row>
    <row r="959" ht="24.95" customHeight="true" spans="1:4">
      <c r="A959" s="280"/>
      <c r="B959" s="279"/>
      <c r="C959" s="279"/>
      <c r="D959" s="279"/>
    </row>
    <row r="960" ht="24.95" customHeight="true" spans="1:4">
      <c r="A960" s="280"/>
      <c r="B960" s="279"/>
      <c r="C960" s="279"/>
      <c r="D960" s="279"/>
    </row>
    <row r="961" ht="24.95" customHeight="true" spans="1:4">
      <c r="A961" s="280"/>
      <c r="B961" s="279"/>
      <c r="C961" s="279"/>
      <c r="D961" s="279"/>
    </row>
    <row r="962" ht="24.95" customHeight="true" spans="1:4">
      <c r="A962" s="280"/>
      <c r="B962" s="279"/>
      <c r="C962" s="279"/>
      <c r="D962" s="279"/>
    </row>
    <row r="963" ht="24.95" customHeight="true" spans="1:4">
      <c r="A963" s="280"/>
      <c r="B963" s="279"/>
      <c r="C963" s="279"/>
      <c r="D963" s="279"/>
    </row>
    <row r="964" ht="24.95" customHeight="true" spans="1:4">
      <c r="A964" s="280"/>
      <c r="B964" s="279"/>
      <c r="C964" s="279"/>
      <c r="D964" s="279"/>
    </row>
    <row r="965" ht="24.95" customHeight="true" spans="1:4">
      <c r="A965" s="280"/>
      <c r="B965" s="279"/>
      <c r="C965" s="279"/>
      <c r="D965" s="279"/>
    </row>
    <row r="966" ht="24.95" customHeight="true" spans="1:4">
      <c r="A966" s="280"/>
      <c r="B966" s="279"/>
      <c r="C966" s="279"/>
      <c r="D966" s="279"/>
    </row>
    <row r="967" ht="24.95" customHeight="true" spans="1:4">
      <c r="A967" s="280"/>
      <c r="B967" s="279"/>
      <c r="C967" s="279"/>
      <c r="D967" s="279"/>
    </row>
    <row r="968" ht="24.95" customHeight="true" spans="1:4">
      <c r="A968" s="280"/>
      <c r="B968" s="279"/>
      <c r="C968" s="279"/>
      <c r="D968" s="279"/>
    </row>
    <row r="969" ht="24.95" customHeight="true" spans="1:4">
      <c r="A969" s="280"/>
      <c r="B969" s="279"/>
      <c r="C969" s="279"/>
      <c r="D969" s="279"/>
    </row>
    <row r="970" ht="24.95" customHeight="true" spans="1:4">
      <c r="A970" s="280"/>
      <c r="B970" s="279"/>
      <c r="C970" s="279"/>
      <c r="D970" s="279"/>
    </row>
    <row r="971" ht="24.95" customHeight="true" spans="1:4">
      <c r="A971" s="280"/>
      <c r="B971" s="279"/>
      <c r="C971" s="279"/>
      <c r="D971" s="279"/>
    </row>
    <row r="972" ht="24.95" customHeight="true" spans="1:4">
      <c r="A972" s="280"/>
      <c r="B972" s="279"/>
      <c r="C972" s="279"/>
      <c r="D972" s="279"/>
    </row>
    <row r="973" ht="24.95" customHeight="true" spans="1:4">
      <c r="A973" s="280"/>
      <c r="B973" s="279"/>
      <c r="C973" s="279"/>
      <c r="D973" s="279"/>
    </row>
    <row r="974" ht="24.95" customHeight="true" spans="1:4">
      <c r="A974" s="280"/>
      <c r="B974" s="279"/>
      <c r="C974" s="279"/>
      <c r="D974" s="279"/>
    </row>
    <row r="975" ht="24.95" customHeight="true" spans="1:4">
      <c r="A975" s="280"/>
      <c r="B975" s="279"/>
      <c r="C975" s="279"/>
      <c r="D975" s="279"/>
    </row>
    <row r="976" ht="24.95" customHeight="true" spans="1:4">
      <c r="A976" s="280"/>
      <c r="B976" s="279"/>
      <c r="C976" s="279"/>
      <c r="D976" s="279"/>
    </row>
    <row r="977" ht="24.95" customHeight="true" spans="1:4">
      <c r="A977" s="280"/>
      <c r="B977" s="279"/>
      <c r="C977" s="279"/>
      <c r="D977" s="279"/>
    </row>
    <row r="978" ht="24.95" customHeight="true" spans="1:4">
      <c r="A978" s="280"/>
      <c r="B978" s="279"/>
      <c r="C978" s="279"/>
      <c r="D978" s="279"/>
    </row>
    <row r="979" ht="24.95" customHeight="true" spans="1:4">
      <c r="A979" s="280"/>
      <c r="B979" s="279"/>
      <c r="C979" s="279"/>
      <c r="D979" s="279"/>
    </row>
    <row r="980" ht="24.95" customHeight="true" spans="1:4">
      <c r="A980" s="280"/>
      <c r="B980" s="279"/>
      <c r="C980" s="279"/>
      <c r="D980" s="279"/>
    </row>
    <row r="981" ht="24.95" customHeight="true" spans="1:4">
      <c r="A981" s="280"/>
      <c r="B981" s="279"/>
      <c r="C981" s="279"/>
      <c r="D981" s="279"/>
    </row>
    <row r="982" ht="24.95" customHeight="true" spans="1:4">
      <c r="A982" s="280"/>
      <c r="B982" s="279"/>
      <c r="C982" s="279"/>
      <c r="D982" s="279"/>
    </row>
    <row r="983" ht="24.95" customHeight="true" spans="1:4">
      <c r="A983" s="280"/>
      <c r="B983" s="279"/>
      <c r="C983" s="279"/>
      <c r="D983" s="279"/>
    </row>
    <row r="984" ht="24.95" customHeight="true" spans="1:4">
      <c r="A984" s="280"/>
      <c r="B984" s="279"/>
      <c r="C984" s="279"/>
      <c r="D984" s="279"/>
    </row>
    <row r="985" ht="24.95" customHeight="true" spans="1:4">
      <c r="A985" s="280"/>
      <c r="B985" s="279"/>
      <c r="C985" s="279"/>
      <c r="D985" s="279"/>
    </row>
    <row r="986" ht="24.95" customHeight="true" spans="1:4">
      <c r="A986" s="280"/>
      <c r="B986" s="279"/>
      <c r="C986" s="279"/>
      <c r="D986" s="279"/>
    </row>
    <row r="987" ht="24.95" customHeight="true" spans="1:4">
      <c r="A987" s="280"/>
      <c r="B987" s="279"/>
      <c r="C987" s="279"/>
      <c r="D987" s="279"/>
    </row>
    <row r="988" ht="24.95" customHeight="true" spans="1:4">
      <c r="A988" s="280"/>
      <c r="B988" s="279"/>
      <c r="C988" s="279"/>
      <c r="D988" s="279"/>
    </row>
    <row r="989" ht="24.95" customHeight="true" spans="1:4">
      <c r="A989" s="280"/>
      <c r="B989" s="279"/>
      <c r="C989" s="279"/>
      <c r="D989" s="279"/>
    </row>
    <row r="990" ht="24.95" customHeight="true" spans="1:4">
      <c r="A990" s="280"/>
      <c r="B990" s="279"/>
      <c r="C990" s="279"/>
      <c r="D990" s="279"/>
    </row>
    <row r="991" ht="24.95" customHeight="true" spans="1:4">
      <c r="A991" s="280"/>
      <c r="B991" s="279"/>
      <c r="C991" s="279"/>
      <c r="D991" s="279"/>
    </row>
    <row r="992" ht="24.95" customHeight="true" spans="1:4">
      <c r="A992" s="280"/>
      <c r="B992" s="279"/>
      <c r="C992" s="279"/>
      <c r="D992" s="279"/>
    </row>
    <row r="993" ht="24.95" customHeight="true" spans="1:4">
      <c r="A993" s="280"/>
      <c r="B993" s="279"/>
      <c r="C993" s="279"/>
      <c r="D993" s="279"/>
    </row>
    <row r="994" ht="24.95" customHeight="true" spans="1:4">
      <c r="A994" s="280"/>
      <c r="B994" s="279"/>
      <c r="C994" s="279"/>
      <c r="D994" s="279"/>
    </row>
    <row r="995" ht="24.95" customHeight="true" spans="1:4">
      <c r="A995" s="280"/>
      <c r="B995" s="279"/>
      <c r="C995" s="279"/>
      <c r="D995" s="279"/>
    </row>
    <row r="996" ht="24.95" customHeight="true" spans="1:4">
      <c r="A996" s="280"/>
      <c r="B996" s="279"/>
      <c r="C996" s="279"/>
      <c r="D996" s="279"/>
    </row>
    <row r="997" ht="24.95" customHeight="true" spans="1:4">
      <c r="A997" s="280"/>
      <c r="B997" s="279"/>
      <c r="C997" s="279"/>
      <c r="D997" s="279"/>
    </row>
    <row r="998" ht="24.95" customHeight="true" spans="1:4">
      <c r="A998" s="280"/>
      <c r="B998" s="279"/>
      <c r="C998" s="279"/>
      <c r="D998" s="279"/>
    </row>
    <row r="999" ht="24.95" customHeight="true" spans="1:4">
      <c r="A999" s="280"/>
      <c r="B999" s="279"/>
      <c r="C999" s="279"/>
      <c r="D999" s="279"/>
    </row>
    <row r="1000" ht="24.95" customHeight="true" spans="1:4">
      <c r="A1000" s="280"/>
      <c r="B1000" s="279"/>
      <c r="C1000" s="279"/>
      <c r="D1000" s="279"/>
    </row>
    <row r="1001" ht="24.95" customHeight="true" spans="1:4">
      <c r="A1001" s="280"/>
      <c r="B1001" s="279"/>
      <c r="C1001" s="279"/>
      <c r="D1001" s="279"/>
    </row>
    <row r="1002" ht="24.95" customHeight="true" spans="1:4">
      <c r="A1002" s="280"/>
      <c r="B1002" s="279"/>
      <c r="C1002" s="279"/>
      <c r="D1002" s="279"/>
    </row>
    <row r="1003" ht="24.95" customHeight="true" spans="1:4">
      <c r="A1003" s="280"/>
      <c r="B1003" s="279"/>
      <c r="C1003" s="279"/>
      <c r="D1003" s="279"/>
    </row>
    <row r="1004" ht="24.95" customHeight="true" spans="1:4">
      <c r="A1004" s="280"/>
      <c r="B1004" s="279"/>
      <c r="C1004" s="279"/>
      <c r="D1004" s="279"/>
    </row>
    <row r="1005" ht="24.95" customHeight="true" spans="1:4">
      <c r="A1005" s="280"/>
      <c r="B1005" s="279"/>
      <c r="C1005" s="279"/>
      <c r="D1005" s="279"/>
    </row>
    <row r="1006" ht="24.95" customHeight="true" spans="1:4">
      <c r="A1006" s="280"/>
      <c r="B1006" s="279"/>
      <c r="C1006" s="279"/>
      <c r="D1006" s="279"/>
    </row>
    <row r="1007" ht="24.95" customHeight="true" spans="1:4">
      <c r="A1007" s="280"/>
      <c r="B1007" s="279"/>
      <c r="C1007" s="279"/>
      <c r="D1007" s="279"/>
    </row>
    <row r="1008" ht="24.95" customHeight="true" spans="1:4">
      <c r="A1008" s="280"/>
      <c r="B1008" s="279"/>
      <c r="C1008" s="279"/>
      <c r="D1008" s="279"/>
    </row>
    <row r="1009" ht="24.95" customHeight="true" spans="1:4">
      <c r="A1009" s="280"/>
      <c r="B1009" s="279"/>
      <c r="C1009" s="279"/>
      <c r="D1009" s="279"/>
    </row>
    <row r="1010" ht="24.95" customHeight="true" spans="1:4">
      <c r="A1010" s="280"/>
      <c r="B1010" s="279"/>
      <c r="C1010" s="279"/>
      <c r="D1010" s="279"/>
    </row>
    <row r="1011" ht="24.95" customHeight="true" spans="1:4">
      <c r="A1011" s="280"/>
      <c r="B1011" s="279"/>
      <c r="C1011" s="279"/>
      <c r="D1011" s="279"/>
    </row>
    <row r="1012" ht="24.95" customHeight="true" spans="1:4">
      <c r="A1012" s="280"/>
      <c r="B1012" s="279"/>
      <c r="C1012" s="279"/>
      <c r="D1012" s="279"/>
    </row>
    <row r="1013" ht="24.95" customHeight="true" spans="1:4">
      <c r="A1013" s="280"/>
      <c r="B1013" s="279"/>
      <c r="C1013" s="279"/>
      <c r="D1013" s="279"/>
    </row>
    <row r="1014" ht="24.95" customHeight="true" spans="1:4">
      <c r="A1014" s="280"/>
      <c r="B1014" s="279"/>
      <c r="C1014" s="279"/>
      <c r="D1014" s="279"/>
    </row>
    <row r="1015" ht="24.95" customHeight="true" spans="1:4">
      <c r="A1015" s="280"/>
      <c r="B1015" s="279"/>
      <c r="C1015" s="279"/>
      <c r="D1015" s="279"/>
    </row>
    <row r="1016" ht="24.95" customHeight="true" spans="1:4">
      <c r="A1016" s="280"/>
      <c r="B1016" s="279"/>
      <c r="C1016" s="279"/>
      <c r="D1016" s="279"/>
    </row>
    <row r="1017" ht="24.95" customHeight="true" spans="1:4">
      <c r="A1017" s="280"/>
      <c r="B1017" s="279"/>
      <c r="C1017" s="279"/>
      <c r="D1017" s="279"/>
    </row>
    <row r="1018" ht="24.95" customHeight="true" spans="1:4">
      <c r="A1018" s="280"/>
      <c r="B1018" s="279"/>
      <c r="C1018" s="279"/>
      <c r="D1018" s="279"/>
    </row>
    <row r="1019" ht="24.95" customHeight="true" spans="1:4">
      <c r="A1019" s="280"/>
      <c r="B1019" s="279"/>
      <c r="C1019" s="279"/>
      <c r="D1019" s="279"/>
    </row>
    <row r="1020" ht="24.95" customHeight="true" spans="1:4">
      <c r="A1020" s="280"/>
      <c r="B1020" s="279"/>
      <c r="C1020" s="279"/>
      <c r="D1020" s="279"/>
    </row>
    <row r="1021" ht="24.95" customHeight="true" spans="1:4">
      <c r="A1021" s="280"/>
      <c r="B1021" s="279"/>
      <c r="C1021" s="279"/>
      <c r="D1021" s="279"/>
    </row>
    <row r="1022" ht="24.95" customHeight="true" spans="1:4">
      <c r="A1022" s="280"/>
      <c r="B1022" s="279"/>
      <c r="C1022" s="279"/>
      <c r="D1022" s="279"/>
    </row>
    <row r="1023" ht="24.95" customHeight="true" spans="1:4">
      <c r="A1023" s="280"/>
      <c r="B1023" s="279"/>
      <c r="C1023" s="279"/>
      <c r="D1023" s="279"/>
    </row>
    <row r="1024" ht="24.95" customHeight="true" spans="1:4">
      <c r="A1024" s="280"/>
      <c r="B1024" s="279"/>
      <c r="C1024" s="279"/>
      <c r="D1024" s="279"/>
    </row>
    <row r="1025" ht="24.95" customHeight="true" spans="1:4">
      <c r="A1025" s="280"/>
      <c r="B1025" s="279"/>
      <c r="C1025" s="279"/>
      <c r="D1025" s="279"/>
    </row>
    <row r="1026" ht="24.95" customHeight="true" spans="1:4">
      <c r="A1026" s="280"/>
      <c r="B1026" s="279"/>
      <c r="C1026" s="279"/>
      <c r="D1026" s="279"/>
    </row>
    <row r="1027" ht="24.95" customHeight="true" spans="1:4">
      <c r="A1027" s="280"/>
      <c r="B1027" s="279"/>
      <c r="C1027" s="279"/>
      <c r="D1027" s="279"/>
    </row>
    <row r="1028" ht="24.95" customHeight="true" spans="1:4">
      <c r="A1028" s="280"/>
      <c r="B1028" s="279"/>
      <c r="C1028" s="279"/>
      <c r="D1028" s="279"/>
    </row>
    <row r="1029" ht="24.95" customHeight="true" spans="1:4">
      <c r="A1029" s="280"/>
      <c r="B1029" s="279"/>
      <c r="C1029" s="279"/>
      <c r="D1029" s="279"/>
    </row>
    <row r="1030" ht="24.95" customHeight="true" spans="1:4">
      <c r="A1030" s="280"/>
      <c r="B1030" s="279"/>
      <c r="C1030" s="279"/>
      <c r="D1030" s="279"/>
    </row>
    <row r="1031" ht="24.95" customHeight="true" spans="1:4">
      <c r="A1031" s="280"/>
      <c r="B1031" s="279"/>
      <c r="C1031" s="279"/>
      <c r="D1031" s="279"/>
    </row>
    <row r="1032" ht="24.95" customHeight="true" spans="1:4">
      <c r="A1032" s="280"/>
      <c r="B1032" s="279"/>
      <c r="C1032" s="279"/>
      <c r="D1032" s="279"/>
    </row>
    <row r="1033" ht="24.95" customHeight="true" spans="1:4">
      <c r="A1033" s="280"/>
      <c r="B1033" s="279"/>
      <c r="C1033" s="279"/>
      <c r="D1033" s="279"/>
    </row>
    <row r="1034" ht="24.95" customHeight="true" spans="1:4">
      <c r="A1034" s="280"/>
      <c r="B1034" s="279"/>
      <c r="C1034" s="279"/>
      <c r="D1034" s="279"/>
    </row>
    <row r="1035" ht="24.95" customHeight="true" spans="1:4">
      <c r="A1035" s="280"/>
      <c r="B1035" s="279"/>
      <c r="C1035" s="279"/>
      <c r="D1035" s="279"/>
    </row>
    <row r="1036" ht="24.95" customHeight="true" spans="1:4">
      <c r="A1036" s="280"/>
      <c r="B1036" s="279"/>
      <c r="C1036" s="279"/>
      <c r="D1036" s="279"/>
    </row>
    <row r="1037" ht="24.95" customHeight="true" spans="1:4">
      <c r="A1037" s="280"/>
      <c r="B1037" s="279"/>
      <c r="C1037" s="279"/>
      <c r="D1037" s="279"/>
    </row>
    <row r="1038" ht="24.95" customHeight="true" spans="1:4">
      <c r="A1038" s="280"/>
      <c r="B1038" s="279"/>
      <c r="C1038" s="279"/>
      <c r="D1038" s="279"/>
    </row>
    <row r="1039" ht="24.95" customHeight="true" spans="1:4">
      <c r="A1039" s="280"/>
      <c r="B1039" s="279"/>
      <c r="C1039" s="279"/>
      <c r="D1039" s="279"/>
    </row>
    <row r="1040" ht="24.95" customHeight="true" spans="1:4">
      <c r="A1040" s="280"/>
      <c r="B1040" s="279"/>
      <c r="C1040" s="279"/>
      <c r="D1040" s="279"/>
    </row>
    <row r="1041" ht="24.95" customHeight="true" spans="1:4">
      <c r="A1041" s="280"/>
      <c r="B1041" s="279"/>
      <c r="C1041" s="279"/>
      <c r="D1041" s="279"/>
    </row>
    <row r="1042" ht="24.95" customHeight="true" spans="1:4">
      <c r="A1042" s="280"/>
      <c r="B1042" s="279"/>
      <c r="C1042" s="279"/>
      <c r="D1042" s="279"/>
    </row>
    <row r="1043" ht="24.95" customHeight="true" spans="1:4">
      <c r="A1043" s="280"/>
      <c r="B1043" s="279"/>
      <c r="C1043" s="279"/>
      <c r="D1043" s="279"/>
    </row>
    <row r="1044" ht="24.95" customHeight="true" spans="1:4">
      <c r="A1044" s="280"/>
      <c r="B1044" s="279"/>
      <c r="C1044" s="279"/>
      <c r="D1044" s="279"/>
    </row>
    <row r="1045" ht="24.95" customHeight="true" spans="1:4">
      <c r="A1045" s="280"/>
      <c r="B1045" s="279"/>
      <c r="C1045" s="279"/>
      <c r="D1045" s="279"/>
    </row>
    <row r="1046" ht="24.95" customHeight="true" spans="1:4">
      <c r="A1046" s="280"/>
      <c r="B1046" s="279"/>
      <c r="C1046" s="279"/>
      <c r="D1046" s="279"/>
    </row>
    <row r="1047" ht="24.95" customHeight="true" spans="1:4">
      <c r="A1047" s="280"/>
      <c r="B1047" s="279"/>
      <c r="C1047" s="279"/>
      <c r="D1047" s="279"/>
    </row>
    <row r="1048" ht="24.95" customHeight="true" spans="1:4">
      <c r="A1048" s="280"/>
      <c r="B1048" s="279"/>
      <c r="C1048" s="279"/>
      <c r="D1048" s="279"/>
    </row>
    <row r="1049" ht="24.95" customHeight="true" spans="1:4">
      <c r="A1049" s="280"/>
      <c r="B1049" s="279"/>
      <c r="C1049" s="279"/>
      <c r="D1049" s="279"/>
    </row>
    <row r="1050" ht="24.95" customHeight="true" spans="1:4">
      <c r="A1050" s="280"/>
      <c r="B1050" s="279"/>
      <c r="C1050" s="279"/>
      <c r="D1050" s="279"/>
    </row>
    <row r="1051" ht="24.95" customHeight="true" spans="1:4">
      <c r="A1051" s="280"/>
      <c r="B1051" s="279"/>
      <c r="C1051" s="279"/>
      <c r="D1051" s="279"/>
    </row>
    <row r="1052" ht="24.95" customHeight="true" spans="1:4">
      <c r="A1052" s="280"/>
      <c r="B1052" s="279"/>
      <c r="C1052" s="279"/>
      <c r="D1052" s="279"/>
    </row>
    <row r="1053" ht="24.95" customHeight="true" spans="1:4">
      <c r="A1053" s="280"/>
      <c r="B1053" s="279"/>
      <c r="C1053" s="279"/>
      <c r="D1053" s="279"/>
    </row>
    <row r="1054" ht="24.95" customHeight="true" spans="1:4">
      <c r="A1054" s="280"/>
      <c r="B1054" s="279"/>
      <c r="C1054" s="279"/>
      <c r="D1054" s="279"/>
    </row>
    <row r="1055" ht="24.95" customHeight="true" spans="1:4">
      <c r="A1055" s="280"/>
      <c r="B1055" s="279"/>
      <c r="C1055" s="279"/>
      <c r="D1055" s="279"/>
    </row>
    <row r="1056" ht="24.95" customHeight="true" spans="1:4">
      <c r="A1056" s="280"/>
      <c r="B1056" s="279"/>
      <c r="C1056" s="279"/>
      <c r="D1056" s="279"/>
    </row>
    <row r="1057" ht="24.95" customHeight="true" spans="1:4">
      <c r="A1057" s="280"/>
      <c r="B1057" s="279"/>
      <c r="C1057" s="279"/>
      <c r="D1057" s="279"/>
    </row>
    <row r="1058" ht="24.95" customHeight="true" spans="1:4">
      <c r="A1058" s="280"/>
      <c r="B1058" s="279"/>
      <c r="C1058" s="279"/>
      <c r="D1058" s="279"/>
    </row>
    <row r="1059" ht="24.95" customHeight="true" spans="1:4">
      <c r="A1059" s="280"/>
      <c r="B1059" s="279"/>
      <c r="C1059" s="279"/>
      <c r="D1059" s="279"/>
    </row>
    <row r="1060" ht="24.95" customHeight="true" spans="1:4">
      <c r="A1060" s="280"/>
      <c r="B1060" s="279"/>
      <c r="C1060" s="279"/>
      <c r="D1060" s="279"/>
    </row>
    <row r="1061" ht="24.95" customHeight="true" spans="1:4">
      <c r="A1061" s="280"/>
      <c r="B1061" s="279"/>
      <c r="C1061" s="279"/>
      <c r="D1061" s="279"/>
    </row>
    <row r="1062" ht="24.95" customHeight="true" spans="1:4">
      <c r="A1062" s="280"/>
      <c r="B1062" s="279"/>
      <c r="C1062" s="279"/>
      <c r="D1062" s="279"/>
    </row>
    <row r="1063" ht="24.95" customHeight="true" spans="1:4">
      <c r="A1063" s="280"/>
      <c r="B1063" s="279"/>
      <c r="C1063" s="279"/>
      <c r="D1063" s="279"/>
    </row>
    <row r="1064" ht="24.95" customHeight="true" spans="1:4">
      <c r="A1064" s="280"/>
      <c r="B1064" s="279"/>
      <c r="C1064" s="279"/>
      <c r="D1064" s="279"/>
    </row>
    <row r="1065" ht="24.95" customHeight="true" spans="1:4">
      <c r="A1065" s="280"/>
      <c r="B1065" s="279"/>
      <c r="C1065" s="279"/>
      <c r="D1065" s="279"/>
    </row>
    <row r="1066" ht="24.95" customHeight="true" spans="1:4">
      <c r="A1066" s="280"/>
      <c r="B1066" s="279"/>
      <c r="C1066" s="279"/>
      <c r="D1066" s="279"/>
    </row>
    <row r="1067" ht="24.95" customHeight="true" spans="1:4">
      <c r="A1067" s="280"/>
      <c r="B1067" s="279"/>
      <c r="C1067" s="279"/>
      <c r="D1067" s="279"/>
    </row>
    <row r="1068" ht="24.95" customHeight="true" spans="1:4">
      <c r="A1068" s="280"/>
      <c r="B1068" s="279"/>
      <c r="C1068" s="279"/>
      <c r="D1068" s="279"/>
    </row>
    <row r="1069" ht="24.95" customHeight="true" spans="1:4">
      <c r="A1069" s="280"/>
      <c r="B1069" s="279"/>
      <c r="C1069" s="279"/>
      <c r="D1069" s="279"/>
    </row>
    <row r="1070" ht="24.95" customHeight="true" spans="1:4">
      <c r="A1070" s="280"/>
      <c r="B1070" s="279"/>
      <c r="C1070" s="279"/>
      <c r="D1070" s="279"/>
    </row>
    <row r="1071" ht="24.95" customHeight="true" spans="1:4">
      <c r="A1071" s="280"/>
      <c r="B1071" s="279"/>
      <c r="C1071" s="279"/>
      <c r="D1071" s="279"/>
    </row>
    <row r="1072" ht="24.95" customHeight="true" spans="1:4">
      <c r="A1072" s="280"/>
      <c r="B1072" s="279"/>
      <c r="C1072" s="279"/>
      <c r="D1072" s="279"/>
    </row>
    <row r="1073" ht="24.95" customHeight="true" spans="1:4">
      <c r="A1073" s="280"/>
      <c r="B1073" s="279"/>
      <c r="C1073" s="279"/>
      <c r="D1073" s="279"/>
    </row>
    <row r="1074" ht="24.95" customHeight="true" spans="1:4">
      <c r="A1074" s="280"/>
      <c r="B1074" s="279"/>
      <c r="C1074" s="279"/>
      <c r="D1074" s="279"/>
    </row>
    <row r="1075" ht="24.95" customHeight="true" spans="1:4">
      <c r="A1075" s="280"/>
      <c r="B1075" s="279"/>
      <c r="C1075" s="279"/>
      <c r="D1075" s="279"/>
    </row>
    <row r="1076" ht="24.95" customHeight="true" spans="1:4">
      <c r="A1076" s="280"/>
      <c r="B1076" s="279"/>
      <c r="C1076" s="279"/>
      <c r="D1076" s="279"/>
    </row>
    <row r="1077" ht="24.95" customHeight="true" spans="1:4">
      <c r="A1077" s="280"/>
      <c r="B1077" s="279"/>
      <c r="C1077" s="279"/>
      <c r="D1077" s="279"/>
    </row>
    <row r="1078" ht="24.95" customHeight="true" spans="1:4">
      <c r="A1078" s="280"/>
      <c r="B1078" s="279"/>
      <c r="C1078" s="279"/>
      <c r="D1078" s="279"/>
    </row>
    <row r="1079" ht="24.95" customHeight="true" spans="1:4">
      <c r="A1079" s="280"/>
      <c r="B1079" s="279"/>
      <c r="C1079" s="279"/>
      <c r="D1079" s="279"/>
    </row>
    <row r="1080" ht="24.95" customHeight="true" spans="1:4">
      <c r="A1080" s="280"/>
      <c r="B1080" s="279"/>
      <c r="C1080" s="279"/>
      <c r="D1080" s="279"/>
    </row>
    <row r="1081" ht="24.95" customHeight="true" spans="1:4">
      <c r="A1081" s="280"/>
      <c r="B1081" s="279"/>
      <c r="C1081" s="279"/>
      <c r="D1081" s="279"/>
    </row>
    <row r="1082" ht="24.95" customHeight="true" spans="1:4">
      <c r="A1082" s="280"/>
      <c r="B1082" s="279"/>
      <c r="C1082" s="279"/>
      <c r="D1082" s="279"/>
    </row>
    <row r="1083" ht="24.95" customHeight="true" spans="1:4">
      <c r="A1083" s="280"/>
      <c r="B1083" s="279"/>
      <c r="C1083" s="279"/>
      <c r="D1083" s="279"/>
    </row>
    <row r="1084" ht="24.95" customHeight="true" spans="1:4">
      <c r="A1084" s="280"/>
      <c r="B1084" s="279"/>
      <c r="C1084" s="279"/>
      <c r="D1084" s="279"/>
    </row>
    <row r="1085" ht="24.95" customHeight="true" spans="1:4">
      <c r="A1085" s="280"/>
      <c r="B1085" s="279"/>
      <c r="C1085" s="279"/>
      <c r="D1085" s="279"/>
    </row>
    <row r="1086" ht="24.95" customHeight="true" spans="1:4">
      <c r="A1086" s="280"/>
      <c r="B1086" s="279"/>
      <c r="C1086" s="279"/>
      <c r="D1086" s="279"/>
    </row>
    <row r="1087" ht="24.95" customHeight="true" spans="1:4">
      <c r="A1087" s="280"/>
      <c r="B1087" s="279"/>
      <c r="C1087" s="279"/>
      <c r="D1087" s="279"/>
    </row>
    <row r="1088" ht="24.95" customHeight="true" spans="1:4">
      <c r="A1088" s="280"/>
      <c r="B1088" s="279"/>
      <c r="C1088" s="279"/>
      <c r="D1088" s="279"/>
    </row>
    <row r="1089" ht="24.95" customHeight="true" spans="1:4">
      <c r="A1089" s="280"/>
      <c r="B1089" s="279"/>
      <c r="C1089" s="279"/>
      <c r="D1089" s="279"/>
    </row>
    <row r="1090" ht="24.95" customHeight="true" spans="1:4">
      <c r="A1090" s="280"/>
      <c r="B1090" s="279"/>
      <c r="C1090" s="279"/>
      <c r="D1090" s="279"/>
    </row>
    <row r="1091" ht="24.95" customHeight="true" spans="1:4">
      <c r="A1091" s="280"/>
      <c r="B1091" s="279"/>
      <c r="C1091" s="279"/>
      <c r="D1091" s="279"/>
    </row>
    <row r="1092" ht="24.95" customHeight="true" spans="1:4">
      <c r="A1092" s="280"/>
      <c r="B1092" s="279"/>
      <c r="C1092" s="279"/>
      <c r="D1092" s="279"/>
    </row>
    <row r="1093" ht="24.95" customHeight="true" spans="1:4">
      <c r="A1093" s="280"/>
      <c r="B1093" s="279"/>
      <c r="C1093" s="279"/>
      <c r="D1093" s="279"/>
    </row>
    <row r="1094" ht="24.95" customHeight="true" spans="1:4">
      <c r="A1094" s="280"/>
      <c r="B1094" s="279"/>
      <c r="C1094" s="279"/>
      <c r="D1094" s="279"/>
    </row>
    <row r="1095" ht="24.95" customHeight="true" spans="1:4">
      <c r="A1095" s="280"/>
      <c r="B1095" s="279"/>
      <c r="C1095" s="279"/>
      <c r="D1095" s="279"/>
    </row>
    <row r="1096" ht="24.95" customHeight="true" spans="1:4">
      <c r="A1096" s="280"/>
      <c r="B1096" s="279"/>
      <c r="C1096" s="279"/>
      <c r="D1096" s="279"/>
    </row>
    <row r="1097" ht="24.95" customHeight="true" spans="1:4">
      <c r="A1097" s="280"/>
      <c r="B1097" s="279"/>
      <c r="C1097" s="279"/>
      <c r="D1097" s="279"/>
    </row>
    <row r="1098" ht="24.95" customHeight="true" spans="1:4">
      <c r="A1098" s="280"/>
      <c r="B1098" s="279"/>
      <c r="C1098" s="279"/>
      <c r="D1098" s="279"/>
    </row>
    <row r="1099" ht="24.95" customHeight="true" spans="1:4">
      <c r="A1099" s="280"/>
      <c r="B1099" s="279"/>
      <c r="C1099" s="279"/>
      <c r="D1099" s="279"/>
    </row>
    <row r="1100" ht="24.95" customHeight="true" spans="1:4">
      <c r="A1100" s="280"/>
      <c r="B1100" s="279"/>
      <c r="C1100" s="279"/>
      <c r="D1100" s="279"/>
    </row>
    <row r="1101" ht="24.95" customHeight="true" spans="1:4">
      <c r="A1101" s="280"/>
      <c r="B1101" s="279"/>
      <c r="C1101" s="279"/>
      <c r="D1101" s="279"/>
    </row>
    <row r="1102" ht="24.95" customHeight="true" spans="1:4">
      <c r="A1102" s="280"/>
      <c r="B1102" s="279"/>
      <c r="C1102" s="279"/>
      <c r="D1102" s="279"/>
    </row>
    <row r="1103" ht="24.95" customHeight="true" spans="1:4">
      <c r="A1103" s="280"/>
      <c r="B1103" s="279"/>
      <c r="C1103" s="279"/>
      <c r="D1103" s="279"/>
    </row>
    <row r="1104" ht="24.95" customHeight="true" spans="1:4">
      <c r="A1104" s="280"/>
      <c r="B1104" s="279"/>
      <c r="C1104" s="279"/>
      <c r="D1104" s="279"/>
    </row>
    <row r="1105" ht="24.95" customHeight="true" spans="1:4">
      <c r="A1105" s="280"/>
      <c r="B1105" s="279"/>
      <c r="C1105" s="279"/>
      <c r="D1105" s="279"/>
    </row>
    <row r="1106" ht="24.95" customHeight="true" spans="1:4">
      <c r="A1106" s="280"/>
      <c r="B1106" s="279"/>
      <c r="C1106" s="279"/>
      <c r="D1106" s="279"/>
    </row>
    <row r="1107" ht="24.95" customHeight="true" spans="1:4">
      <c r="A1107" s="280"/>
      <c r="B1107" s="279"/>
      <c r="C1107" s="279"/>
      <c r="D1107" s="279"/>
    </row>
    <row r="1108" ht="24.95" customHeight="true" spans="1:4">
      <c r="A1108" s="280"/>
      <c r="B1108" s="279"/>
      <c r="C1108" s="279"/>
      <c r="D1108" s="279"/>
    </row>
    <row r="1109" ht="24.95" customHeight="true" spans="1:4">
      <c r="A1109" s="280"/>
      <c r="B1109" s="279"/>
      <c r="C1109" s="279"/>
      <c r="D1109" s="279"/>
    </row>
    <row r="1110" ht="24.95" customHeight="true" spans="1:4">
      <c r="A1110" s="280"/>
      <c r="B1110" s="279"/>
      <c r="C1110" s="279"/>
      <c r="D1110" s="279"/>
    </row>
    <row r="1111" ht="24.95" customHeight="true" spans="1:4">
      <c r="A1111" s="280"/>
      <c r="B1111" s="279"/>
      <c r="C1111" s="279"/>
      <c r="D1111" s="279"/>
    </row>
    <row r="1112" ht="24.95" customHeight="true" spans="1:4">
      <c r="A1112" s="280"/>
      <c r="B1112" s="279"/>
      <c r="C1112" s="279"/>
      <c r="D1112" s="279"/>
    </row>
    <row r="1113" ht="24.95" customHeight="true" spans="1:4">
      <c r="A1113" s="280"/>
      <c r="B1113" s="279"/>
      <c r="C1113" s="279"/>
      <c r="D1113" s="279"/>
    </row>
    <row r="1114" ht="24.95" customHeight="true" spans="1:4">
      <c r="A1114" s="280"/>
      <c r="B1114" s="279"/>
      <c r="C1114" s="279"/>
      <c r="D1114" s="279"/>
    </row>
    <row r="1115" ht="24.95" customHeight="true" spans="1:4">
      <c r="A1115" s="280"/>
      <c r="B1115" s="279"/>
      <c r="C1115" s="279"/>
      <c r="D1115" s="279"/>
    </row>
    <row r="1116" ht="24.95" customHeight="true" spans="1:4">
      <c r="A1116" s="280"/>
      <c r="B1116" s="279"/>
      <c r="C1116" s="279"/>
      <c r="D1116" s="279"/>
    </row>
    <row r="1117" ht="24.95" customHeight="true" spans="1:4">
      <c r="A1117" s="280"/>
      <c r="B1117" s="279"/>
      <c r="C1117" s="279"/>
      <c r="D1117" s="279"/>
    </row>
    <row r="1118" ht="24.95" customHeight="true" spans="1:4">
      <c r="A1118" s="280"/>
      <c r="B1118" s="279"/>
      <c r="C1118" s="279"/>
      <c r="D1118" s="279"/>
    </row>
    <row r="1119" ht="24.95" customHeight="true" spans="1:4">
      <c r="A1119" s="280"/>
      <c r="B1119" s="279"/>
      <c r="C1119" s="279"/>
      <c r="D1119" s="279"/>
    </row>
    <row r="1120" ht="24.95" customHeight="true" spans="1:4">
      <c r="A1120" s="280"/>
      <c r="B1120" s="279"/>
      <c r="C1120" s="279"/>
      <c r="D1120" s="279"/>
    </row>
    <row r="1121" ht="24.95" customHeight="true" spans="1:4">
      <c r="A1121" s="280"/>
      <c r="B1121" s="279"/>
      <c r="C1121" s="279"/>
      <c r="D1121" s="279"/>
    </row>
    <row r="1122" ht="24.95" customHeight="true" spans="1:4">
      <c r="A1122" s="280"/>
      <c r="B1122" s="279"/>
      <c r="C1122" s="279"/>
      <c r="D1122" s="279"/>
    </row>
    <row r="1123" ht="24.95" customHeight="true" spans="1:4">
      <c r="A1123" s="280"/>
      <c r="B1123" s="279"/>
      <c r="C1123" s="279"/>
      <c r="D1123" s="279"/>
    </row>
    <row r="1124" ht="24.95" customHeight="true" spans="1:4">
      <c r="A1124" s="280"/>
      <c r="B1124" s="279"/>
      <c r="C1124" s="279"/>
      <c r="D1124" s="279"/>
    </row>
    <row r="1125" ht="24.95" customHeight="true" spans="1:4">
      <c r="A1125" s="280"/>
      <c r="B1125" s="279"/>
      <c r="C1125" s="279"/>
      <c r="D1125" s="279"/>
    </row>
    <row r="1126" ht="24.95" customHeight="true" spans="1:4">
      <c r="A1126" s="280"/>
      <c r="B1126" s="279"/>
      <c r="C1126" s="279"/>
      <c r="D1126" s="279"/>
    </row>
    <row r="1127" ht="24.95" customHeight="true" spans="1:4">
      <c r="A1127" s="280"/>
      <c r="B1127" s="279"/>
      <c r="C1127" s="279"/>
      <c r="D1127" s="279"/>
    </row>
    <row r="1128" ht="24.95" customHeight="true" spans="1:4">
      <c r="A1128" s="280"/>
      <c r="B1128" s="279"/>
      <c r="C1128" s="279"/>
      <c r="D1128" s="279"/>
    </row>
    <row r="1129" ht="24.95" customHeight="true" spans="1:4">
      <c r="A1129" s="280"/>
      <c r="B1129" s="279"/>
      <c r="C1129" s="279"/>
      <c r="D1129" s="279"/>
    </row>
    <row r="1130" ht="24.95" customHeight="true" spans="1:4">
      <c r="A1130" s="280"/>
      <c r="B1130" s="279"/>
      <c r="C1130" s="279"/>
      <c r="D1130" s="279"/>
    </row>
    <row r="1131" ht="24.95" customHeight="true" spans="1:4">
      <c r="A1131" s="280"/>
      <c r="B1131" s="279"/>
      <c r="C1131" s="279"/>
      <c r="D1131" s="279"/>
    </row>
    <row r="1132" ht="24.95" customHeight="true" spans="1:4">
      <c r="A1132" s="280"/>
      <c r="B1132" s="279"/>
      <c r="C1132" s="279"/>
      <c r="D1132" s="279"/>
    </row>
    <row r="1133" ht="24.95" customHeight="true" spans="1:4">
      <c r="A1133" s="280"/>
      <c r="B1133" s="279"/>
      <c r="C1133" s="279"/>
      <c r="D1133" s="279"/>
    </row>
    <row r="1134" ht="24.95" customHeight="true" spans="1:4">
      <c r="A1134" s="280"/>
      <c r="B1134" s="279"/>
      <c r="C1134" s="279"/>
      <c r="D1134" s="279"/>
    </row>
    <row r="1135" ht="24.95" customHeight="true" spans="1:4">
      <c r="A1135" s="280"/>
      <c r="B1135" s="279"/>
      <c r="C1135" s="279"/>
      <c r="D1135" s="279"/>
    </row>
    <row r="1136" ht="24.95" customHeight="true" spans="1:4">
      <c r="A1136" s="280"/>
      <c r="B1136" s="279"/>
      <c r="C1136" s="279"/>
      <c r="D1136" s="279"/>
    </row>
    <row r="1137" ht="24.95" customHeight="true" spans="1:4">
      <c r="A1137" s="280"/>
      <c r="B1137" s="279"/>
      <c r="C1137" s="279"/>
      <c r="D1137" s="279"/>
    </row>
    <row r="1138" ht="24.95" customHeight="true" spans="1:4">
      <c r="A1138" s="280"/>
      <c r="B1138" s="279"/>
      <c r="C1138" s="279"/>
      <c r="D1138" s="279"/>
    </row>
    <row r="1139" ht="24.95" customHeight="true" spans="1:4">
      <c r="A1139" s="280"/>
      <c r="B1139" s="279"/>
      <c r="C1139" s="279"/>
      <c r="D1139" s="279"/>
    </row>
    <row r="1140" ht="24.95" customHeight="true" spans="1:4">
      <c r="A1140" s="280"/>
      <c r="B1140" s="279"/>
      <c r="C1140" s="279"/>
      <c r="D1140" s="279"/>
    </row>
    <row r="1141" ht="24.95" customHeight="true" spans="1:4">
      <c r="A1141" s="280"/>
      <c r="B1141" s="279"/>
      <c r="C1141" s="279"/>
      <c r="D1141" s="279"/>
    </row>
    <row r="1142" ht="24.95" customHeight="true" spans="1:4">
      <c r="A1142" s="280"/>
      <c r="B1142" s="279"/>
      <c r="C1142" s="279"/>
      <c r="D1142" s="279"/>
    </row>
    <row r="1143" ht="24.95" customHeight="true" spans="1:4">
      <c r="A1143" s="280"/>
      <c r="B1143" s="279"/>
      <c r="C1143" s="279"/>
      <c r="D1143" s="279"/>
    </row>
    <row r="1144" ht="24.95" customHeight="true" spans="1:4">
      <c r="A1144" s="280"/>
      <c r="B1144" s="279"/>
      <c r="C1144" s="279"/>
      <c r="D1144" s="279"/>
    </row>
    <row r="1145" ht="24.95" customHeight="true" spans="1:4">
      <c r="A1145" s="280"/>
      <c r="B1145" s="279"/>
      <c r="C1145" s="279"/>
      <c r="D1145" s="279"/>
    </row>
    <row r="1146" ht="24.95" customHeight="true" spans="1:4">
      <c r="A1146" s="280"/>
      <c r="B1146" s="279"/>
      <c r="C1146" s="279"/>
      <c r="D1146" s="279"/>
    </row>
    <row r="1147" ht="24.95" customHeight="true" spans="1:4">
      <c r="A1147" s="280"/>
      <c r="B1147" s="279"/>
      <c r="C1147" s="279"/>
      <c r="D1147" s="279"/>
    </row>
    <row r="1148" ht="24.95" customHeight="true" spans="1:4">
      <c r="A1148" s="280"/>
      <c r="B1148" s="279"/>
      <c r="C1148" s="279"/>
      <c r="D1148" s="279"/>
    </row>
    <row r="1149" ht="24.95" customHeight="true" spans="1:4">
      <c r="A1149" s="280"/>
      <c r="B1149" s="279"/>
      <c r="C1149" s="279"/>
      <c r="D1149" s="279"/>
    </row>
    <row r="1150" ht="24.95" customHeight="true" spans="1:4">
      <c r="A1150" s="280"/>
      <c r="B1150" s="279"/>
      <c r="C1150" s="279"/>
      <c r="D1150" s="279"/>
    </row>
    <row r="1151" ht="24.95" customHeight="true" spans="1:4">
      <c r="A1151" s="280"/>
      <c r="B1151" s="279"/>
      <c r="C1151" s="279"/>
      <c r="D1151" s="279"/>
    </row>
    <row r="1152" ht="24.95" customHeight="true" spans="1:4">
      <c r="A1152" s="280"/>
      <c r="B1152" s="279"/>
      <c r="C1152" s="279"/>
      <c r="D1152" s="279"/>
    </row>
    <row r="1153" ht="24.95" customHeight="true" spans="1:4">
      <c r="A1153" s="280"/>
      <c r="B1153" s="279"/>
      <c r="C1153" s="279"/>
      <c r="D1153" s="279"/>
    </row>
    <row r="1154" ht="24.95" customHeight="true" spans="1:4">
      <c r="A1154" s="280"/>
      <c r="B1154" s="279"/>
      <c r="C1154" s="279"/>
      <c r="D1154" s="279"/>
    </row>
    <row r="1155" ht="24.95" customHeight="true" spans="1:4">
      <c r="A1155" s="280"/>
      <c r="B1155" s="279"/>
      <c r="C1155" s="279"/>
      <c r="D1155" s="279"/>
    </row>
    <row r="1156" ht="24.95" customHeight="true" spans="1:4">
      <c r="A1156" s="280"/>
      <c r="B1156" s="279"/>
      <c r="C1156" s="279"/>
      <c r="D1156" s="279"/>
    </row>
    <row r="1157" ht="24.95" customHeight="true" spans="1:4">
      <c r="A1157" s="280"/>
      <c r="B1157" s="279"/>
      <c r="C1157" s="279"/>
      <c r="D1157" s="279"/>
    </row>
    <row r="1158" ht="24.95" customHeight="true" spans="1:4">
      <c r="A1158" s="280"/>
      <c r="B1158" s="279"/>
      <c r="C1158" s="279"/>
      <c r="D1158" s="279"/>
    </row>
    <row r="1159" ht="24.95" customHeight="true" spans="1:4">
      <c r="A1159" s="280"/>
      <c r="B1159" s="279"/>
      <c r="C1159" s="279"/>
      <c r="D1159" s="279"/>
    </row>
    <row r="1160" ht="24.95" customHeight="true" spans="1:4">
      <c r="A1160" s="280"/>
      <c r="B1160" s="279"/>
      <c r="C1160" s="279"/>
      <c r="D1160" s="279"/>
    </row>
    <row r="1161" ht="24.95" customHeight="true" spans="1:4">
      <c r="A1161" s="280"/>
      <c r="B1161" s="279"/>
      <c r="C1161" s="279"/>
      <c r="D1161" s="279"/>
    </row>
    <row r="1162" ht="24.95" customHeight="true" spans="1:4">
      <c r="A1162" s="280"/>
      <c r="B1162" s="279"/>
      <c r="C1162" s="279"/>
      <c r="D1162" s="279"/>
    </row>
    <row r="1163" ht="24.95" customHeight="true" spans="1:4">
      <c r="A1163" s="280"/>
      <c r="B1163" s="279"/>
      <c r="C1163" s="279"/>
      <c r="D1163" s="279"/>
    </row>
    <row r="1164" ht="24.95" customHeight="true" spans="1:4">
      <c r="A1164" s="280"/>
      <c r="B1164" s="279"/>
      <c r="C1164" s="279"/>
      <c r="D1164" s="279"/>
    </row>
    <row r="1165" ht="24.95" customHeight="true" spans="1:4">
      <c r="A1165" s="280"/>
      <c r="B1165" s="279"/>
      <c r="C1165" s="279"/>
      <c r="D1165" s="279"/>
    </row>
    <row r="1166" ht="24.95" customHeight="true" spans="1:4">
      <c r="A1166" s="280"/>
      <c r="B1166" s="279"/>
      <c r="C1166" s="279"/>
      <c r="D1166" s="279"/>
    </row>
    <row r="1167" ht="24.95" customHeight="true" spans="1:4">
      <c r="A1167" s="280"/>
      <c r="B1167" s="279"/>
      <c r="C1167" s="279"/>
      <c r="D1167" s="279"/>
    </row>
    <row r="1168" ht="24.95" customHeight="true" spans="1:4">
      <c r="A1168" s="280"/>
      <c r="B1168" s="279"/>
      <c r="C1168" s="279"/>
      <c r="D1168" s="279"/>
    </row>
    <row r="1169" ht="24.95" customHeight="true" spans="1:4">
      <c r="A1169" s="280"/>
      <c r="B1169" s="279"/>
      <c r="C1169" s="279"/>
      <c r="D1169" s="279"/>
    </row>
    <row r="1170" ht="24.95" customHeight="true" spans="1:4">
      <c r="A1170" s="280"/>
      <c r="B1170" s="279"/>
      <c r="C1170" s="279"/>
      <c r="D1170" s="279"/>
    </row>
    <row r="1171" ht="24.95" customHeight="true" spans="1:4">
      <c r="A1171" s="280"/>
      <c r="B1171" s="279"/>
      <c r="C1171" s="279"/>
      <c r="D1171" s="279"/>
    </row>
    <row r="1172" ht="24.95" customHeight="true" spans="1:4">
      <c r="A1172" s="280"/>
      <c r="B1172" s="279"/>
      <c r="C1172" s="279"/>
      <c r="D1172" s="279"/>
    </row>
    <row r="1173" ht="24.95" customHeight="true" spans="1:4">
      <c r="A1173" s="280"/>
      <c r="B1173" s="279"/>
      <c r="C1173" s="279"/>
      <c r="D1173" s="279"/>
    </row>
    <row r="1174" ht="24.95" customHeight="true" spans="1:4">
      <c r="A1174" s="280"/>
      <c r="B1174" s="279"/>
      <c r="C1174" s="279"/>
      <c r="D1174" s="279"/>
    </row>
    <row r="1175" ht="24.95" customHeight="true" spans="1:4">
      <c r="A1175" s="280"/>
      <c r="B1175" s="279"/>
      <c r="C1175" s="279"/>
      <c r="D1175" s="279"/>
    </row>
    <row r="1176" ht="24.95" customHeight="true" spans="1:4">
      <c r="A1176" s="280"/>
      <c r="B1176" s="279"/>
      <c r="C1176" s="279"/>
      <c r="D1176" s="279"/>
    </row>
    <row r="1177" ht="24.95" customHeight="true" spans="1:4">
      <c r="A1177" s="280"/>
      <c r="B1177" s="279"/>
      <c r="C1177" s="279"/>
      <c r="D1177" s="279"/>
    </row>
    <row r="1178" ht="24.95" customHeight="true" spans="1:4">
      <c r="A1178" s="280"/>
      <c r="B1178" s="279"/>
      <c r="C1178" s="279"/>
      <c r="D1178" s="279"/>
    </row>
    <row r="1179" ht="24.95" customHeight="true" spans="1:4">
      <c r="A1179" s="280"/>
      <c r="B1179" s="279"/>
      <c r="C1179" s="279"/>
      <c r="D1179" s="279"/>
    </row>
    <row r="1180" ht="24.95" customHeight="true" spans="1:4">
      <c r="A1180" s="280"/>
      <c r="B1180" s="279"/>
      <c r="C1180" s="279"/>
      <c r="D1180" s="279"/>
    </row>
    <row r="1181" ht="24.95" customHeight="true" spans="1:4">
      <c r="A1181" s="280"/>
      <c r="B1181" s="279"/>
      <c r="C1181" s="279"/>
      <c r="D1181" s="279"/>
    </row>
    <row r="1182" ht="24.95" customHeight="true" spans="1:4">
      <c r="A1182" s="280"/>
      <c r="B1182" s="279"/>
      <c r="C1182" s="279"/>
      <c r="D1182" s="279"/>
    </row>
    <row r="1183" ht="24.95" customHeight="true" spans="1:4">
      <c r="A1183" s="280"/>
      <c r="B1183" s="279"/>
      <c r="C1183" s="279"/>
      <c r="D1183" s="279"/>
    </row>
    <row r="1184" ht="24.95" customHeight="true" spans="1:4">
      <c r="A1184" s="280"/>
      <c r="B1184" s="279"/>
      <c r="C1184" s="279"/>
      <c r="D1184" s="279"/>
    </row>
    <row r="1185" ht="24.95" customHeight="true" spans="1:4">
      <c r="A1185" s="280"/>
      <c r="B1185" s="279"/>
      <c r="C1185" s="279"/>
      <c r="D1185" s="279"/>
    </row>
    <row r="1186" ht="24.95" customHeight="true" spans="1:4">
      <c r="A1186" s="280"/>
      <c r="B1186" s="279"/>
      <c r="C1186" s="279"/>
      <c r="D1186" s="279"/>
    </row>
    <row r="1187" ht="24.95" customHeight="true" spans="1:4">
      <c r="A1187" s="280"/>
      <c r="B1187" s="279"/>
      <c r="C1187" s="279"/>
      <c r="D1187" s="279"/>
    </row>
    <row r="1188" ht="24.95" customHeight="true" spans="1:4">
      <c r="A1188" s="280"/>
      <c r="B1188" s="279"/>
      <c r="C1188" s="279"/>
      <c r="D1188" s="279"/>
    </row>
    <row r="1189" ht="24.95" customHeight="true" spans="1:4">
      <c r="A1189" s="280"/>
      <c r="B1189" s="279"/>
      <c r="C1189" s="279"/>
      <c r="D1189" s="279"/>
    </row>
    <row r="1190" ht="24.95" customHeight="true" spans="1:4">
      <c r="A1190" s="280"/>
      <c r="B1190" s="279"/>
      <c r="C1190" s="279"/>
      <c r="D1190" s="279"/>
    </row>
    <row r="1191" ht="24.95" customHeight="true" spans="1:4">
      <c r="A1191" s="280"/>
      <c r="B1191" s="279"/>
      <c r="C1191" s="279"/>
      <c r="D1191" s="279"/>
    </row>
    <row r="1192" ht="24.95" customHeight="true" spans="1:4">
      <c r="A1192" s="280"/>
      <c r="B1192" s="279"/>
      <c r="C1192" s="279"/>
      <c r="D1192" s="279"/>
    </row>
    <row r="1193" ht="24.95" customHeight="true" spans="1:4">
      <c r="A1193" s="280"/>
      <c r="B1193" s="279"/>
      <c r="C1193" s="279"/>
      <c r="D1193" s="279"/>
    </row>
    <row r="1194" ht="24.95" customHeight="true" spans="1:4">
      <c r="A1194" s="280"/>
      <c r="B1194" s="279"/>
      <c r="C1194" s="279"/>
      <c r="D1194" s="279"/>
    </row>
    <row r="1195" ht="24.95" customHeight="true" spans="1:4">
      <c r="A1195" s="280"/>
      <c r="B1195" s="279"/>
      <c r="C1195" s="279"/>
      <c r="D1195" s="279"/>
    </row>
    <row r="1196" ht="24.95" customHeight="true" spans="1:4">
      <c r="A1196" s="280"/>
      <c r="B1196" s="279"/>
      <c r="C1196" s="279"/>
      <c r="D1196" s="279"/>
    </row>
    <row r="1197" ht="24.95" customHeight="true" spans="1:4">
      <c r="A1197" s="280"/>
      <c r="B1197" s="279"/>
      <c r="C1197" s="279"/>
      <c r="D1197" s="279"/>
    </row>
    <row r="1198" ht="24.95" customHeight="true" spans="1:4">
      <c r="A1198" s="280"/>
      <c r="B1198" s="279"/>
      <c r="C1198" s="279"/>
      <c r="D1198" s="279"/>
    </row>
    <row r="1199" ht="24.95" customHeight="true" spans="1:4">
      <c r="A1199" s="280"/>
      <c r="B1199" s="279"/>
      <c r="C1199" s="279"/>
      <c r="D1199" s="279"/>
    </row>
    <row r="1200" ht="24.95" customHeight="true" spans="1:4">
      <c r="A1200" s="280"/>
      <c r="B1200" s="279"/>
      <c r="C1200" s="279"/>
      <c r="D1200" s="279"/>
    </row>
    <row r="1201" ht="24.95" customHeight="true" spans="1:4">
      <c r="A1201" s="280"/>
      <c r="B1201" s="279"/>
      <c r="C1201" s="279"/>
      <c r="D1201" s="279"/>
    </row>
    <row r="1202" ht="24.95" customHeight="true" spans="1:4">
      <c r="A1202" s="280"/>
      <c r="B1202" s="279"/>
      <c r="C1202" s="279"/>
      <c r="D1202" s="279"/>
    </row>
    <row r="1203" ht="24.95" customHeight="true" spans="1:4">
      <c r="A1203" s="280"/>
      <c r="B1203" s="279"/>
      <c r="C1203" s="279"/>
      <c r="D1203" s="279"/>
    </row>
    <row r="1204" ht="24.95" customHeight="true" spans="1:4">
      <c r="A1204" s="280"/>
      <c r="B1204" s="279"/>
      <c r="C1204" s="279"/>
      <c r="D1204" s="279"/>
    </row>
    <row r="1205" ht="24.95" customHeight="true" spans="1:4">
      <c r="A1205" s="280"/>
      <c r="B1205" s="279"/>
      <c r="C1205" s="279"/>
      <c r="D1205" s="279"/>
    </row>
    <row r="1206" ht="24.95" customHeight="true" spans="1:4">
      <c r="A1206" s="280"/>
      <c r="B1206" s="279"/>
      <c r="C1206" s="279"/>
      <c r="D1206" s="279"/>
    </row>
    <row r="1207" ht="24.95" customHeight="true" spans="1:4">
      <c r="A1207" s="280"/>
      <c r="B1207" s="279"/>
      <c r="C1207" s="279"/>
      <c r="D1207" s="279"/>
    </row>
    <row r="1208" ht="24.95" customHeight="true" spans="1:4">
      <c r="A1208" s="280"/>
      <c r="B1208" s="279"/>
      <c r="C1208" s="279"/>
      <c r="D1208" s="279"/>
    </row>
    <row r="1209" ht="24.95" customHeight="true" spans="1:4">
      <c r="A1209" s="280"/>
      <c r="B1209" s="279"/>
      <c r="C1209" s="279"/>
      <c r="D1209" s="279"/>
    </row>
    <row r="1210" ht="24.95" customHeight="true" spans="1:4">
      <c r="A1210" s="280"/>
      <c r="B1210" s="279"/>
      <c r="C1210" s="279"/>
      <c r="D1210" s="279"/>
    </row>
    <row r="1211" ht="24.95" customHeight="true" spans="1:4">
      <c r="A1211" s="280"/>
      <c r="B1211" s="279"/>
      <c r="C1211" s="279"/>
      <c r="D1211" s="279"/>
    </row>
    <row r="1212" ht="24.95" customHeight="true" spans="1:4">
      <c r="A1212" s="280"/>
      <c r="B1212" s="279"/>
      <c r="C1212" s="279"/>
      <c r="D1212" s="279"/>
    </row>
    <row r="1213" ht="24.95" customHeight="true" spans="1:4">
      <c r="A1213" s="280"/>
      <c r="B1213" s="279"/>
      <c r="C1213" s="279"/>
      <c r="D1213" s="279"/>
    </row>
    <row r="1214" ht="24.95" customHeight="true" spans="1:4">
      <c r="A1214" s="280"/>
      <c r="B1214" s="279"/>
      <c r="C1214" s="279"/>
      <c r="D1214" s="279"/>
    </row>
    <row r="1215" ht="24.95" customHeight="true" spans="1:4">
      <c r="A1215" s="280"/>
      <c r="B1215" s="279"/>
      <c r="C1215" s="279"/>
      <c r="D1215" s="279"/>
    </row>
    <row r="1216" ht="24.95" customHeight="true" spans="1:4">
      <c r="A1216" s="280"/>
      <c r="B1216" s="279"/>
      <c r="C1216" s="279"/>
      <c r="D1216" s="279"/>
    </row>
    <row r="1217" ht="24.95" customHeight="true" spans="1:4">
      <c r="A1217" s="280"/>
      <c r="B1217" s="279"/>
      <c r="C1217" s="279"/>
      <c r="D1217" s="279"/>
    </row>
    <row r="1218" ht="24.95" customHeight="true" spans="1:4">
      <c r="A1218" s="280"/>
      <c r="B1218" s="279"/>
      <c r="C1218" s="279"/>
      <c r="D1218" s="279"/>
    </row>
    <row r="1219" ht="24.95" customHeight="true" spans="1:4">
      <c r="A1219" s="280"/>
      <c r="B1219" s="279"/>
      <c r="C1219" s="279"/>
      <c r="D1219" s="279"/>
    </row>
    <row r="1220" ht="24.95" customHeight="true" spans="1:4">
      <c r="A1220" s="280"/>
      <c r="B1220" s="279"/>
      <c r="C1220" s="279"/>
      <c r="D1220" s="279"/>
    </row>
    <row r="1221" ht="24.95" customHeight="true" spans="1:4">
      <c r="A1221" s="280"/>
      <c r="B1221" s="279"/>
      <c r="C1221" s="279"/>
      <c r="D1221" s="279"/>
    </row>
    <row r="1222" ht="24.95" customHeight="true" spans="1:4">
      <c r="A1222" s="280"/>
      <c r="B1222" s="279"/>
      <c r="C1222" s="279"/>
      <c r="D1222" s="279"/>
    </row>
    <row r="1223" ht="24.95" customHeight="true" spans="1:4">
      <c r="A1223" s="280"/>
      <c r="B1223" s="279"/>
      <c r="C1223" s="279"/>
      <c r="D1223" s="279"/>
    </row>
    <row r="1224" ht="24.95" customHeight="true" spans="1:4">
      <c r="A1224" s="280"/>
      <c r="B1224" s="279"/>
      <c r="C1224" s="279"/>
      <c r="D1224" s="279"/>
    </row>
    <row r="1225" ht="24.95" customHeight="true" spans="1:4">
      <c r="A1225" s="280"/>
      <c r="B1225" s="279"/>
      <c r="C1225" s="279"/>
      <c r="D1225" s="279"/>
    </row>
    <row r="1226" ht="24.95" customHeight="true" spans="1:4">
      <c r="A1226" s="280"/>
      <c r="B1226" s="279"/>
      <c r="C1226" s="279"/>
      <c r="D1226" s="279"/>
    </row>
    <row r="1227" ht="24.95" customHeight="true" spans="1:4">
      <c r="A1227" s="280"/>
      <c r="B1227" s="279"/>
      <c r="C1227" s="279"/>
      <c r="D1227" s="279"/>
    </row>
    <row r="1228" ht="24.95" customHeight="true" spans="1:4">
      <c r="A1228" s="280"/>
      <c r="B1228" s="279"/>
      <c r="C1228" s="279"/>
      <c r="D1228" s="279"/>
    </row>
    <row r="1229" ht="24.95" customHeight="true" spans="1:4">
      <c r="A1229" s="280"/>
      <c r="B1229" s="279"/>
      <c r="C1229" s="279"/>
      <c r="D1229" s="279"/>
    </row>
    <row r="1230" ht="24.95" customHeight="true" spans="1:4">
      <c r="A1230" s="280"/>
      <c r="B1230" s="279"/>
      <c r="C1230" s="279"/>
      <c r="D1230" s="279"/>
    </row>
    <row r="1231" ht="24.95" customHeight="true" spans="1:4">
      <c r="A1231" s="280"/>
      <c r="B1231" s="279"/>
      <c r="C1231" s="279"/>
      <c r="D1231" s="279"/>
    </row>
    <row r="1232" ht="24.95" customHeight="true" spans="1:4">
      <c r="A1232" s="280"/>
      <c r="B1232" s="279"/>
      <c r="C1232" s="279"/>
      <c r="D1232" s="279"/>
    </row>
    <row r="1233" ht="24.95" customHeight="true" spans="1:4">
      <c r="A1233" s="280"/>
      <c r="B1233" s="279"/>
      <c r="C1233" s="279"/>
      <c r="D1233" s="279"/>
    </row>
    <row r="1234" ht="24.95" customHeight="true" spans="1:4">
      <c r="A1234" s="280"/>
      <c r="B1234" s="279"/>
      <c r="C1234" s="279"/>
      <c r="D1234" s="279"/>
    </row>
    <row r="1235" ht="24.95" customHeight="true" spans="1:4">
      <c r="A1235" s="280"/>
      <c r="B1235" s="279"/>
      <c r="C1235" s="279"/>
      <c r="D1235" s="279"/>
    </row>
    <row r="1236" ht="24.95" customHeight="true" spans="1:4">
      <c r="A1236" s="280"/>
      <c r="B1236" s="279"/>
      <c r="C1236" s="279"/>
      <c r="D1236" s="279"/>
    </row>
    <row r="1237" ht="24.95" customHeight="true" spans="1:4">
      <c r="A1237" s="280"/>
      <c r="B1237" s="279"/>
      <c r="C1237" s="279"/>
      <c r="D1237" s="279"/>
    </row>
    <row r="1238" ht="24.95" customHeight="true" spans="1:4">
      <c r="A1238" s="280"/>
      <c r="B1238" s="279"/>
      <c r="C1238" s="279"/>
      <c r="D1238" s="279"/>
    </row>
    <row r="1239" ht="24.95" customHeight="true" spans="1:4">
      <c r="A1239" s="280"/>
      <c r="B1239" s="279"/>
      <c r="C1239" s="279"/>
      <c r="D1239" s="279"/>
    </row>
    <row r="1240" ht="24.95" customHeight="true" spans="1:4">
      <c r="A1240" s="280"/>
      <c r="B1240" s="279"/>
      <c r="C1240" s="279"/>
      <c r="D1240" s="279"/>
    </row>
    <row r="1241" ht="24.95" customHeight="true" spans="1:4">
      <c r="A1241" s="280"/>
      <c r="B1241" s="279"/>
      <c r="C1241" s="279"/>
      <c r="D1241" s="279"/>
    </row>
    <row r="1242" ht="24.95" customHeight="true" spans="1:4">
      <c r="A1242" s="280"/>
      <c r="B1242" s="279"/>
      <c r="C1242" s="279"/>
      <c r="D1242" s="279"/>
    </row>
    <row r="1243" ht="24.95" customHeight="true" spans="1:4">
      <c r="A1243" s="280"/>
      <c r="B1243" s="279"/>
      <c r="C1243" s="279"/>
      <c r="D1243" s="279"/>
    </row>
    <row r="1244" ht="24.95" customHeight="true" spans="1:4">
      <c r="A1244" s="280"/>
      <c r="B1244" s="279"/>
      <c r="C1244" s="279"/>
      <c r="D1244" s="279"/>
    </row>
    <row r="1245" ht="24.95" customHeight="true" spans="1:4">
      <c r="A1245" s="280"/>
      <c r="B1245" s="279"/>
      <c r="C1245" s="279"/>
      <c r="D1245" s="279"/>
    </row>
    <row r="1246" ht="24.95" customHeight="true" spans="1:4">
      <c r="A1246" s="280"/>
      <c r="B1246" s="279"/>
      <c r="C1246" s="279"/>
      <c r="D1246" s="279"/>
    </row>
    <row r="1247" ht="24.95" customHeight="true" spans="1:4">
      <c r="A1247" s="280"/>
      <c r="B1247" s="279"/>
      <c r="C1247" s="279"/>
      <c r="D1247" s="279"/>
    </row>
    <row r="1248" ht="24.95" customHeight="true" spans="1:4">
      <c r="A1248" s="280"/>
      <c r="B1248" s="279"/>
      <c r="C1248" s="279"/>
      <c r="D1248" s="279"/>
    </row>
    <row r="1249" ht="24.95" customHeight="true" spans="1:4">
      <c r="A1249" s="280"/>
      <c r="B1249" s="279"/>
      <c r="C1249" s="279"/>
      <c r="D1249" s="279"/>
    </row>
    <row r="1250" ht="24.95" customHeight="true" spans="1:4">
      <c r="A1250" s="280"/>
      <c r="B1250" s="279"/>
      <c r="C1250" s="279"/>
      <c r="D1250" s="279"/>
    </row>
    <row r="1251" ht="24.95" customHeight="true" spans="1:4">
      <c r="A1251" s="280"/>
      <c r="B1251" s="279"/>
      <c r="C1251" s="279"/>
      <c r="D1251" s="279"/>
    </row>
    <row r="1252" ht="24.95" customHeight="true" spans="1:4">
      <c r="A1252" s="280"/>
      <c r="B1252" s="279"/>
      <c r="C1252" s="279"/>
      <c r="D1252" s="279"/>
    </row>
    <row r="1253" ht="24.95" customHeight="true" spans="1:4">
      <c r="A1253" s="280"/>
      <c r="B1253" s="279"/>
      <c r="C1253" s="279"/>
      <c r="D1253" s="279"/>
    </row>
    <row r="1254" ht="24.95" customHeight="true" spans="1:4">
      <c r="A1254" s="280"/>
      <c r="B1254" s="279"/>
      <c r="C1254" s="279"/>
      <c r="D1254" s="279"/>
    </row>
    <row r="1255" ht="24.95" customHeight="true" spans="1:4">
      <c r="A1255" s="280"/>
      <c r="B1255" s="279"/>
      <c r="C1255" s="279"/>
      <c r="D1255" s="279"/>
    </row>
    <row r="1256" ht="24.95" customHeight="true" spans="1:4">
      <c r="A1256" s="280"/>
      <c r="B1256" s="279"/>
      <c r="C1256" s="279"/>
      <c r="D1256" s="279"/>
    </row>
    <row r="1257" ht="24.95" customHeight="true" spans="1:4">
      <c r="A1257" s="280"/>
      <c r="B1257" s="279"/>
      <c r="C1257" s="279"/>
      <c r="D1257" s="279"/>
    </row>
    <row r="1258" ht="24.95" customHeight="true" spans="1:4">
      <c r="A1258" s="280"/>
      <c r="B1258" s="279"/>
      <c r="C1258" s="279"/>
      <c r="D1258" s="279"/>
    </row>
    <row r="1259" ht="24.95" customHeight="true" spans="1:4">
      <c r="A1259" s="280"/>
      <c r="B1259" s="279"/>
      <c r="C1259" s="279"/>
      <c r="D1259" s="279"/>
    </row>
    <row r="1260" ht="24.95" customHeight="true" spans="1:4">
      <c r="A1260" s="280"/>
      <c r="B1260" s="279"/>
      <c r="C1260" s="279"/>
      <c r="D1260" s="279"/>
    </row>
    <row r="1261" ht="24.95" customHeight="true" spans="1:4">
      <c r="A1261" s="280"/>
      <c r="B1261" s="279"/>
      <c r="C1261" s="279"/>
      <c r="D1261" s="279"/>
    </row>
    <row r="1262" ht="24.95" customHeight="true" spans="1:4">
      <c r="A1262" s="280"/>
      <c r="B1262" s="279"/>
      <c r="C1262" s="279"/>
      <c r="D1262" s="279"/>
    </row>
    <row r="1263" ht="24.95" customHeight="true" spans="1:4">
      <c r="A1263" s="280"/>
      <c r="B1263" s="279"/>
      <c r="C1263" s="279"/>
      <c r="D1263" s="279"/>
    </row>
    <row r="1264" ht="24.95" customHeight="true" spans="1:4">
      <c r="A1264" s="280"/>
      <c r="B1264" s="279"/>
      <c r="C1264" s="279"/>
      <c r="D1264" s="279"/>
    </row>
    <row r="1265" ht="24.95" customHeight="true" spans="1:4">
      <c r="A1265" s="280"/>
      <c r="B1265" s="279"/>
      <c r="C1265" s="279"/>
      <c r="D1265" s="279"/>
    </row>
    <row r="1266" ht="24.95" customHeight="true" spans="1:4">
      <c r="A1266" s="280"/>
      <c r="B1266" s="279"/>
      <c r="C1266" s="279"/>
      <c r="D1266" s="279"/>
    </row>
    <row r="1267" ht="24.95" customHeight="true" spans="1:4">
      <c r="A1267" s="280"/>
      <c r="B1267" s="279"/>
      <c r="C1267" s="279"/>
      <c r="D1267" s="279"/>
    </row>
    <row r="1268" ht="24.95" customHeight="true" spans="1:4">
      <c r="A1268" s="280"/>
      <c r="B1268" s="279"/>
      <c r="C1268" s="279"/>
      <c r="D1268" s="279"/>
    </row>
    <row r="1269" ht="24.95" customHeight="true" spans="1:4">
      <c r="A1269" s="280"/>
      <c r="B1269" s="279"/>
      <c r="C1269" s="279"/>
      <c r="D1269" s="279"/>
    </row>
    <row r="1270" ht="24.95" customHeight="true" spans="1:4">
      <c r="A1270" s="280"/>
      <c r="B1270" s="279"/>
      <c r="C1270" s="279"/>
      <c r="D1270" s="279"/>
    </row>
    <row r="1271" ht="24.95" customHeight="true" spans="1:4">
      <c r="A1271" s="280"/>
      <c r="B1271" s="279"/>
      <c r="C1271" s="279"/>
      <c r="D1271" s="279"/>
    </row>
    <row r="1272" ht="24.95" customHeight="true" spans="1:4">
      <c r="A1272" s="280"/>
      <c r="B1272" s="279"/>
      <c r="C1272" s="279"/>
      <c r="D1272" s="279"/>
    </row>
    <row r="1273" ht="24.95" customHeight="true" spans="1:4">
      <c r="A1273" s="280"/>
      <c r="B1273" s="279"/>
      <c r="C1273" s="279"/>
      <c r="D1273" s="279"/>
    </row>
    <row r="1274" ht="24.95" customHeight="true" spans="1:4">
      <c r="A1274" s="280"/>
      <c r="B1274" s="279"/>
      <c r="C1274" s="279"/>
      <c r="D1274" s="279"/>
    </row>
    <row r="1275" ht="24.95" customHeight="true" spans="1:4">
      <c r="A1275" s="280"/>
      <c r="B1275" s="279"/>
      <c r="C1275" s="279"/>
      <c r="D1275" s="279"/>
    </row>
    <row r="1276" ht="24.95" customHeight="true" spans="1:4">
      <c r="A1276" s="280"/>
      <c r="B1276" s="279"/>
      <c r="C1276" s="279"/>
      <c r="D1276" s="279"/>
    </row>
    <row r="1277" ht="24.95" customHeight="true" spans="1:4">
      <c r="A1277" s="280"/>
      <c r="B1277" s="279"/>
      <c r="C1277" s="279"/>
      <c r="D1277" s="279"/>
    </row>
    <row r="1278" ht="24.95" customHeight="true" spans="1:4">
      <c r="A1278" s="280"/>
      <c r="B1278" s="279"/>
      <c r="C1278" s="279"/>
      <c r="D1278" s="279"/>
    </row>
    <row r="1279" ht="24.95" customHeight="true" spans="1:4">
      <c r="A1279" s="280"/>
      <c r="B1279" s="279"/>
      <c r="C1279" s="279"/>
      <c r="D1279" s="279"/>
    </row>
    <row r="1280" ht="24.95" customHeight="true" spans="1:4">
      <c r="A1280" s="280"/>
      <c r="B1280" s="279"/>
      <c r="C1280" s="279"/>
      <c r="D1280" s="279"/>
    </row>
    <row r="1281" ht="24.95" customHeight="true" spans="1:4">
      <c r="A1281" s="280"/>
      <c r="B1281" s="279"/>
      <c r="C1281" s="279"/>
      <c r="D1281" s="279"/>
    </row>
    <row r="1282" ht="24.95" customHeight="true" spans="1:4">
      <c r="A1282" s="280"/>
      <c r="B1282" s="279"/>
      <c r="C1282" s="279"/>
      <c r="D1282" s="279"/>
    </row>
    <row r="1283" ht="24.95" customHeight="true" spans="1:4">
      <c r="A1283" s="280"/>
      <c r="B1283" s="279"/>
      <c r="C1283" s="279"/>
      <c r="D1283" s="279"/>
    </row>
    <row r="1284" ht="24.95" customHeight="true" spans="1:4">
      <c r="A1284" s="280"/>
      <c r="B1284" s="279"/>
      <c r="C1284" s="279"/>
      <c r="D1284" s="279"/>
    </row>
    <row r="1285" ht="24.95" customHeight="true" spans="1:4">
      <c r="A1285" s="280"/>
      <c r="B1285" s="279"/>
      <c r="C1285" s="279"/>
      <c r="D1285" s="279"/>
    </row>
    <row r="1286" ht="24.95" customHeight="true" spans="1:4">
      <c r="A1286" s="280"/>
      <c r="B1286" s="279"/>
      <c r="C1286" s="279"/>
      <c r="D1286" s="279"/>
    </row>
    <row r="1287" ht="24.95" customHeight="true" spans="1:4">
      <c r="A1287" s="280"/>
      <c r="B1287" s="279"/>
      <c r="C1287" s="279"/>
      <c r="D1287" s="279"/>
    </row>
    <row r="1288" ht="24.95" customHeight="true" spans="1:4">
      <c r="A1288" s="280"/>
      <c r="B1288" s="279"/>
      <c r="C1288" s="279"/>
      <c r="D1288" s="279"/>
    </row>
    <row r="1289" ht="24.95" customHeight="true" spans="1:4">
      <c r="A1289" s="280"/>
      <c r="B1289" s="279"/>
      <c r="C1289" s="279"/>
      <c r="D1289" s="279"/>
    </row>
    <row r="1290" ht="24.95" customHeight="true" spans="1:4">
      <c r="A1290" s="280"/>
      <c r="B1290" s="279"/>
      <c r="C1290" s="279"/>
      <c r="D1290" s="279"/>
    </row>
    <row r="1291" ht="24.95" customHeight="true" spans="1:4">
      <c r="A1291" s="280"/>
      <c r="B1291" s="279"/>
      <c r="C1291" s="279"/>
      <c r="D1291" s="279"/>
    </row>
    <row r="1292" ht="24.95" customHeight="true" spans="1:4">
      <c r="A1292" s="280"/>
      <c r="B1292" s="279"/>
      <c r="C1292" s="279"/>
      <c r="D1292" s="279"/>
    </row>
    <row r="1293" ht="24.95" customHeight="true" spans="1:4">
      <c r="A1293" s="280"/>
      <c r="B1293" s="279"/>
      <c r="C1293" s="279"/>
      <c r="D1293" s="279"/>
    </row>
    <row r="1294" ht="24.95" customHeight="true" spans="1:4">
      <c r="A1294" s="280"/>
      <c r="B1294" s="279"/>
      <c r="C1294" s="279"/>
      <c r="D1294" s="279"/>
    </row>
    <row r="1295" ht="24.95" customHeight="true" spans="1:4">
      <c r="A1295" s="280"/>
      <c r="B1295" s="279"/>
      <c r="C1295" s="279"/>
      <c r="D1295" s="279"/>
    </row>
    <row r="1296" ht="24.95" customHeight="true" spans="1:4">
      <c r="A1296" s="280"/>
      <c r="B1296" s="279"/>
      <c r="C1296" s="279"/>
      <c r="D1296" s="279"/>
    </row>
    <row r="1297" ht="24.95" customHeight="true" spans="1:4">
      <c r="A1297" s="280"/>
      <c r="B1297" s="279"/>
      <c r="C1297" s="279"/>
      <c r="D1297" s="279"/>
    </row>
    <row r="1298" ht="24.95" customHeight="true" spans="1:4">
      <c r="A1298" s="280"/>
      <c r="B1298" s="279"/>
      <c r="C1298" s="279"/>
      <c r="D1298" s="279"/>
    </row>
    <row r="1299" ht="24.95" customHeight="true" spans="1:4">
      <c r="A1299" s="280"/>
      <c r="B1299" s="279"/>
      <c r="C1299" s="279"/>
      <c r="D1299" s="279"/>
    </row>
    <row r="1300" ht="24.95" customHeight="true" spans="1:4">
      <c r="A1300" s="280"/>
      <c r="B1300" s="279"/>
      <c r="C1300" s="279"/>
      <c r="D1300" s="279"/>
    </row>
    <row r="1301" ht="24.95" customHeight="true" spans="1:4">
      <c r="A1301" s="280"/>
      <c r="B1301" s="279"/>
      <c r="C1301" s="279"/>
      <c r="D1301" s="279"/>
    </row>
    <row r="1302" ht="24.95" customHeight="true" spans="1:4">
      <c r="A1302" s="280"/>
      <c r="B1302" s="279"/>
      <c r="C1302" s="279"/>
      <c r="D1302" s="279"/>
    </row>
    <row r="1303" ht="24.95" customHeight="true" spans="1:4">
      <c r="A1303" s="280"/>
      <c r="B1303" s="279"/>
      <c r="C1303" s="279"/>
      <c r="D1303" s="279"/>
    </row>
    <row r="1304" ht="24.95" customHeight="true" spans="1:4">
      <c r="A1304" s="280"/>
      <c r="B1304" s="279"/>
      <c r="C1304" s="279"/>
      <c r="D1304" s="279"/>
    </row>
    <row r="1305" ht="24.95" customHeight="true" spans="1:4">
      <c r="A1305" s="280"/>
      <c r="B1305" s="279"/>
      <c r="C1305" s="279"/>
      <c r="D1305" s="279"/>
    </row>
    <row r="1306" ht="24.95" customHeight="true" spans="1:4">
      <c r="A1306" s="280"/>
      <c r="B1306" s="279"/>
      <c r="C1306" s="279"/>
      <c r="D1306" s="279"/>
    </row>
    <row r="1307" ht="24.95" customHeight="true" spans="1:4">
      <c r="A1307" s="280"/>
      <c r="B1307" s="279"/>
      <c r="C1307" s="279"/>
      <c r="D1307" s="279"/>
    </row>
    <row r="1308" ht="24.95" customHeight="true" spans="1:4">
      <c r="A1308" s="280"/>
      <c r="B1308" s="279"/>
      <c r="C1308" s="279"/>
      <c r="D1308" s="279"/>
    </row>
    <row r="1309" ht="24.95" customHeight="true" spans="1:4">
      <c r="A1309" s="280"/>
      <c r="B1309" s="279"/>
      <c r="C1309" s="279"/>
      <c r="D1309" s="279"/>
    </row>
    <row r="1310" ht="24.95" customHeight="true" spans="1:4">
      <c r="A1310" s="280"/>
      <c r="B1310" s="279"/>
      <c r="C1310" s="279"/>
      <c r="D1310" s="279"/>
    </row>
    <row r="1311" ht="24.95" customHeight="true" spans="1:4">
      <c r="A1311" s="280"/>
      <c r="B1311" s="279"/>
      <c r="C1311" s="279"/>
      <c r="D1311" s="279"/>
    </row>
    <row r="1312" ht="24.95" customHeight="true" spans="1:4">
      <c r="A1312" s="280"/>
      <c r="B1312" s="279"/>
      <c r="C1312" s="279"/>
      <c r="D1312" s="279"/>
    </row>
    <row r="1313" ht="24.95" customHeight="true" spans="1:4">
      <c r="A1313" s="280"/>
      <c r="B1313" s="279"/>
      <c r="C1313" s="279"/>
      <c r="D1313" s="279"/>
    </row>
    <row r="1314" ht="24.95" customHeight="true" spans="1:4">
      <c r="A1314" s="280"/>
      <c r="B1314" s="279"/>
      <c r="C1314" s="279"/>
      <c r="D1314" s="279"/>
    </row>
    <row r="1315" ht="24.95" customHeight="true" spans="1:4">
      <c r="A1315" s="280"/>
      <c r="B1315" s="279"/>
      <c r="C1315" s="279"/>
      <c r="D1315" s="279"/>
    </row>
    <row r="1316" ht="24.95" customHeight="true" spans="1:4">
      <c r="A1316" s="280"/>
      <c r="B1316" s="279"/>
      <c r="C1316" s="279"/>
      <c r="D1316" s="279"/>
    </row>
    <row r="1317" ht="24.95" customHeight="true" spans="1:4">
      <c r="A1317" s="280"/>
      <c r="B1317" s="279"/>
      <c r="C1317" s="279"/>
      <c r="D1317" s="279"/>
    </row>
    <row r="1318" ht="24.95" customHeight="true" spans="1:4">
      <c r="A1318" s="280"/>
      <c r="B1318" s="279"/>
      <c r="C1318" s="279"/>
      <c r="D1318" s="279"/>
    </row>
    <row r="1319" ht="24.95" customHeight="true" spans="1:4">
      <c r="A1319" s="280"/>
      <c r="B1319" s="279"/>
      <c r="C1319" s="279"/>
      <c r="D1319" s="279"/>
    </row>
    <row r="1320" ht="24.95" customHeight="true" spans="1:4">
      <c r="A1320" s="280"/>
      <c r="B1320" s="279"/>
      <c r="C1320" s="279"/>
      <c r="D1320" s="279"/>
    </row>
    <row r="1321" ht="24.95" customHeight="true" spans="1:4">
      <c r="A1321" s="280"/>
      <c r="B1321" s="279"/>
      <c r="C1321" s="279"/>
      <c r="D1321" s="279"/>
    </row>
    <row r="1322" ht="24.95" customHeight="true" spans="1:4">
      <c r="A1322" s="280"/>
      <c r="B1322" s="279"/>
      <c r="C1322" s="279"/>
      <c r="D1322" s="279"/>
    </row>
    <row r="1323" ht="24.95" customHeight="true" spans="1:4">
      <c r="A1323" s="280"/>
      <c r="B1323" s="279"/>
      <c r="C1323" s="279"/>
      <c r="D1323" s="279"/>
    </row>
    <row r="1324" ht="24.95" customHeight="true" spans="1:4">
      <c r="A1324" s="280"/>
      <c r="B1324" s="279"/>
      <c r="C1324" s="279"/>
      <c r="D1324" s="279"/>
    </row>
    <row r="1325" ht="24.95" customHeight="true" spans="1:4">
      <c r="A1325" s="280"/>
      <c r="B1325" s="279"/>
      <c r="C1325" s="279"/>
      <c r="D1325" s="279"/>
    </row>
    <row r="1326" ht="24.95" customHeight="true" spans="1:4">
      <c r="A1326" s="280"/>
      <c r="B1326" s="279"/>
      <c r="C1326" s="279"/>
      <c r="D1326" s="279"/>
    </row>
    <row r="1327" ht="24.95" customHeight="true" spans="1:4">
      <c r="A1327" s="280"/>
      <c r="B1327" s="279"/>
      <c r="C1327" s="279"/>
      <c r="D1327" s="279"/>
    </row>
    <row r="1328" ht="24.95" customHeight="true" spans="1:4">
      <c r="A1328" s="280"/>
      <c r="B1328" s="279"/>
      <c r="C1328" s="279"/>
      <c r="D1328" s="279"/>
    </row>
    <row r="1329" ht="24.95" customHeight="true" spans="1:4">
      <c r="A1329" s="280"/>
      <c r="B1329" s="279"/>
      <c r="C1329" s="279"/>
      <c r="D1329" s="279"/>
    </row>
    <row r="1330" ht="24.95" customHeight="true" spans="1:4">
      <c r="A1330" s="280"/>
      <c r="B1330" s="279"/>
      <c r="C1330" s="279"/>
      <c r="D1330" s="279"/>
    </row>
    <row r="1331" ht="24.95" customHeight="true" spans="1:4">
      <c r="A1331" s="280"/>
      <c r="B1331" s="279"/>
      <c r="C1331" s="279"/>
      <c r="D1331" s="279"/>
    </row>
    <row r="1332" ht="24.95" customHeight="true" spans="1:4">
      <c r="A1332" s="280"/>
      <c r="B1332" s="279"/>
      <c r="C1332" s="279"/>
      <c r="D1332" s="279"/>
    </row>
    <row r="1333" ht="24.95" customHeight="true" spans="1:4">
      <c r="A1333" s="280"/>
      <c r="B1333" s="279"/>
      <c r="C1333" s="279"/>
      <c r="D1333" s="279"/>
    </row>
    <row r="1334" ht="24.95" customHeight="true" spans="1:4">
      <c r="A1334" s="280"/>
      <c r="B1334" s="279"/>
      <c r="C1334" s="279"/>
      <c r="D1334" s="279"/>
    </row>
    <row r="1335" ht="24.95" customHeight="true" spans="1:4">
      <c r="A1335" s="280"/>
      <c r="B1335" s="279"/>
      <c r="C1335" s="279"/>
      <c r="D1335" s="279"/>
    </row>
    <row r="1336" ht="24.95" customHeight="true" spans="1:4">
      <c r="A1336" s="280"/>
      <c r="B1336" s="279"/>
      <c r="C1336" s="279"/>
      <c r="D1336" s="279"/>
    </row>
    <row r="1337" ht="24.95" customHeight="true" spans="1:4">
      <c r="A1337" s="280"/>
      <c r="B1337" s="279"/>
      <c r="C1337" s="279"/>
      <c r="D1337" s="279"/>
    </row>
    <row r="1338" ht="24.95" customHeight="true" spans="1:4">
      <c r="A1338" s="280"/>
      <c r="B1338" s="279"/>
      <c r="C1338" s="279"/>
      <c r="D1338" s="279"/>
    </row>
    <row r="1339" ht="24.95" customHeight="true" spans="1:4">
      <c r="A1339" s="280"/>
      <c r="B1339" s="279"/>
      <c r="C1339" s="279"/>
      <c r="D1339" s="279"/>
    </row>
    <row r="1340" ht="24.95" customHeight="true" spans="1:4">
      <c r="A1340" s="280"/>
      <c r="B1340" s="279"/>
      <c r="C1340" s="279"/>
      <c r="D1340" s="279"/>
    </row>
    <row r="1341" ht="24.95" customHeight="true" spans="1:4">
      <c r="A1341" s="280"/>
      <c r="B1341" s="279"/>
      <c r="C1341" s="279"/>
      <c r="D1341" s="279"/>
    </row>
    <row r="1342" ht="24.95" customHeight="true" spans="1:4">
      <c r="A1342" s="280"/>
      <c r="B1342" s="279"/>
      <c r="C1342" s="279"/>
      <c r="D1342" s="279"/>
    </row>
    <row r="1343" ht="24.95" customHeight="true" spans="1:4">
      <c r="A1343" s="280"/>
      <c r="B1343" s="279"/>
      <c r="C1343" s="279"/>
      <c r="D1343" s="279"/>
    </row>
    <row r="1344" ht="24.95" customHeight="true" spans="1:4">
      <c r="A1344" s="280"/>
      <c r="B1344" s="279"/>
      <c r="C1344" s="279"/>
      <c r="D1344" s="279"/>
    </row>
    <row r="1345" ht="24.95" customHeight="true" spans="1:4">
      <c r="A1345" s="280"/>
      <c r="B1345" s="279"/>
      <c r="C1345" s="279"/>
      <c r="D1345" s="279"/>
    </row>
    <row r="1346" ht="24.95" customHeight="true" spans="1:4">
      <c r="A1346" s="280"/>
      <c r="B1346" s="279"/>
      <c r="C1346" s="279"/>
      <c r="D1346" s="279"/>
    </row>
    <row r="1347" ht="24.95" customHeight="true" spans="1:4">
      <c r="A1347" s="280"/>
      <c r="B1347" s="279"/>
      <c r="C1347" s="279"/>
      <c r="D1347" s="279"/>
    </row>
    <row r="1348" ht="24.95" customHeight="true" spans="1:4">
      <c r="A1348" s="280"/>
      <c r="B1348" s="279"/>
      <c r="C1348" s="279"/>
      <c r="D1348" s="279"/>
    </row>
    <row r="1349" ht="24.95" customHeight="true" spans="1:4">
      <c r="A1349" s="280"/>
      <c r="B1349" s="279"/>
      <c r="C1349" s="279"/>
      <c r="D1349" s="279"/>
    </row>
  </sheetData>
  <mergeCells count="2">
    <mergeCell ref="A1:D1"/>
    <mergeCell ref="A2:D2"/>
  </mergeCells>
  <printOptions horizontalCentered="true"/>
  <pageMargins left="0.708333333333333" right="0.708333333333333" top="0.747916666666667" bottom="0.747916666666667" header="0.314583333333333" footer="0.314583333333333"/>
  <pageSetup paperSize="9" scale="87" firstPageNumber="96" fitToHeight="0" orientation="portrait" useFirstPageNumber="true"/>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
  <sheetViews>
    <sheetView showZeros="0" workbookViewId="0">
      <selection activeCell="B3" sqref="A2:B3"/>
    </sheetView>
  </sheetViews>
  <sheetFormatPr defaultColWidth="12.125" defaultRowHeight="24.95" customHeight="true" outlineLevelCol="1"/>
  <cols>
    <col min="1" max="1" width="64.625" style="279" customWidth="true"/>
    <col min="2" max="2" width="23.625" style="330" customWidth="true"/>
    <col min="3" max="244" width="12.125" style="280"/>
    <col min="245" max="245" width="9.5" style="280" customWidth="true"/>
    <col min="246" max="246" width="34.75" style="280" customWidth="true"/>
    <col min="247" max="250" width="19.625" style="280" customWidth="true"/>
    <col min="251" max="500" width="12.125" style="280"/>
    <col min="501" max="501" width="9.5" style="280" customWidth="true"/>
    <col min="502" max="502" width="34.75" style="280" customWidth="true"/>
    <col min="503" max="506" width="19.625" style="280" customWidth="true"/>
    <col min="507" max="756" width="12.125" style="280"/>
    <col min="757" max="757" width="9.5" style="280" customWidth="true"/>
    <col min="758" max="758" width="34.75" style="280" customWidth="true"/>
    <col min="759" max="762" width="19.625" style="280" customWidth="true"/>
    <col min="763" max="1012" width="12.125" style="280"/>
    <col min="1013" max="1013" width="9.5" style="280" customWidth="true"/>
    <col min="1014" max="1014" width="34.75" style="280" customWidth="true"/>
    <col min="1015" max="1018" width="19.625" style="280" customWidth="true"/>
    <col min="1019" max="1268" width="12.125" style="280"/>
    <col min="1269" max="1269" width="9.5" style="280" customWidth="true"/>
    <col min="1270" max="1270" width="34.75" style="280" customWidth="true"/>
    <col min="1271" max="1274" width="19.625" style="280" customWidth="true"/>
    <col min="1275" max="1524" width="12.125" style="280"/>
    <col min="1525" max="1525" width="9.5" style="280" customWidth="true"/>
    <col min="1526" max="1526" width="34.75" style="280" customWidth="true"/>
    <col min="1527" max="1530" width="19.625" style="280" customWidth="true"/>
    <col min="1531" max="1780" width="12.125" style="280"/>
    <col min="1781" max="1781" width="9.5" style="280" customWidth="true"/>
    <col min="1782" max="1782" width="34.75" style="280" customWidth="true"/>
    <col min="1783" max="1786" width="19.625" style="280" customWidth="true"/>
    <col min="1787" max="2036" width="12.125" style="280"/>
    <col min="2037" max="2037" width="9.5" style="280" customWidth="true"/>
    <col min="2038" max="2038" width="34.75" style="280" customWidth="true"/>
    <col min="2039" max="2042" width="19.625" style="280" customWidth="true"/>
    <col min="2043" max="2292" width="12.125" style="280"/>
    <col min="2293" max="2293" width="9.5" style="280" customWidth="true"/>
    <col min="2294" max="2294" width="34.75" style="280" customWidth="true"/>
    <col min="2295" max="2298" width="19.625" style="280" customWidth="true"/>
    <col min="2299" max="2548" width="12.125" style="280"/>
    <col min="2549" max="2549" width="9.5" style="280" customWidth="true"/>
    <col min="2550" max="2550" width="34.75" style="280" customWidth="true"/>
    <col min="2551" max="2554" width="19.625" style="280" customWidth="true"/>
    <col min="2555" max="2804" width="12.125" style="280"/>
    <col min="2805" max="2805" width="9.5" style="280" customWidth="true"/>
    <col min="2806" max="2806" width="34.75" style="280" customWidth="true"/>
    <col min="2807" max="2810" width="19.625" style="280" customWidth="true"/>
    <col min="2811" max="3060" width="12.125" style="280"/>
    <col min="3061" max="3061" width="9.5" style="280" customWidth="true"/>
    <col min="3062" max="3062" width="34.75" style="280" customWidth="true"/>
    <col min="3063" max="3066" width="19.625" style="280" customWidth="true"/>
    <col min="3067" max="3316" width="12.125" style="280"/>
    <col min="3317" max="3317" width="9.5" style="280" customWidth="true"/>
    <col min="3318" max="3318" width="34.75" style="280" customWidth="true"/>
    <col min="3319" max="3322" width="19.625" style="280" customWidth="true"/>
    <col min="3323" max="3572" width="12.125" style="280"/>
    <col min="3573" max="3573" width="9.5" style="280" customWidth="true"/>
    <col min="3574" max="3574" width="34.75" style="280" customWidth="true"/>
    <col min="3575" max="3578" width="19.625" style="280" customWidth="true"/>
    <col min="3579" max="3828" width="12.125" style="280"/>
    <col min="3829" max="3829" width="9.5" style="280" customWidth="true"/>
    <col min="3830" max="3830" width="34.75" style="280" customWidth="true"/>
    <col min="3831" max="3834" width="19.625" style="280" customWidth="true"/>
    <col min="3835" max="4084" width="12.125" style="280"/>
    <col min="4085" max="4085" width="9.5" style="280" customWidth="true"/>
    <col min="4086" max="4086" width="34.75" style="280" customWidth="true"/>
    <col min="4087" max="4090" width="19.625" style="280" customWidth="true"/>
    <col min="4091" max="4340" width="12.125" style="280"/>
    <col min="4341" max="4341" width="9.5" style="280" customWidth="true"/>
    <col min="4342" max="4342" width="34.75" style="280" customWidth="true"/>
    <col min="4343" max="4346" width="19.625" style="280" customWidth="true"/>
    <col min="4347" max="4596" width="12.125" style="280"/>
    <col min="4597" max="4597" width="9.5" style="280" customWidth="true"/>
    <col min="4598" max="4598" width="34.75" style="280" customWidth="true"/>
    <col min="4599" max="4602" width="19.625" style="280" customWidth="true"/>
    <col min="4603" max="4852" width="12.125" style="280"/>
    <col min="4853" max="4853" width="9.5" style="280" customWidth="true"/>
    <col min="4854" max="4854" width="34.75" style="280" customWidth="true"/>
    <col min="4855" max="4858" width="19.625" style="280" customWidth="true"/>
    <col min="4859" max="5108" width="12.125" style="280"/>
    <col min="5109" max="5109" width="9.5" style="280" customWidth="true"/>
    <col min="5110" max="5110" width="34.75" style="280" customWidth="true"/>
    <col min="5111" max="5114" width="19.625" style="280" customWidth="true"/>
    <col min="5115" max="5364" width="12.125" style="280"/>
    <col min="5365" max="5365" width="9.5" style="280" customWidth="true"/>
    <col min="5366" max="5366" width="34.75" style="280" customWidth="true"/>
    <col min="5367" max="5370" width="19.625" style="280" customWidth="true"/>
    <col min="5371" max="5620" width="12.125" style="280"/>
    <col min="5621" max="5621" width="9.5" style="280" customWidth="true"/>
    <col min="5622" max="5622" width="34.75" style="280" customWidth="true"/>
    <col min="5623" max="5626" width="19.625" style="280" customWidth="true"/>
    <col min="5627" max="5876" width="12.125" style="280"/>
    <col min="5877" max="5877" width="9.5" style="280" customWidth="true"/>
    <col min="5878" max="5878" width="34.75" style="280" customWidth="true"/>
    <col min="5879" max="5882" width="19.625" style="280" customWidth="true"/>
    <col min="5883" max="6132" width="12.125" style="280"/>
    <col min="6133" max="6133" width="9.5" style="280" customWidth="true"/>
    <col min="6134" max="6134" width="34.75" style="280" customWidth="true"/>
    <col min="6135" max="6138" width="19.625" style="280" customWidth="true"/>
    <col min="6139" max="6388" width="12.125" style="280"/>
    <col min="6389" max="6389" width="9.5" style="280" customWidth="true"/>
    <col min="6390" max="6390" width="34.75" style="280" customWidth="true"/>
    <col min="6391" max="6394" width="19.625" style="280" customWidth="true"/>
    <col min="6395" max="6644" width="12.125" style="280"/>
    <col min="6645" max="6645" width="9.5" style="280" customWidth="true"/>
    <col min="6646" max="6646" width="34.75" style="280" customWidth="true"/>
    <col min="6647" max="6650" width="19.625" style="280" customWidth="true"/>
    <col min="6651" max="6900" width="12.125" style="280"/>
    <col min="6901" max="6901" width="9.5" style="280" customWidth="true"/>
    <col min="6902" max="6902" width="34.75" style="280" customWidth="true"/>
    <col min="6903" max="6906" width="19.625" style="280" customWidth="true"/>
    <col min="6907" max="7156" width="12.125" style="280"/>
    <col min="7157" max="7157" width="9.5" style="280" customWidth="true"/>
    <col min="7158" max="7158" width="34.75" style="280" customWidth="true"/>
    <col min="7159" max="7162" width="19.625" style="280" customWidth="true"/>
    <col min="7163" max="7412" width="12.125" style="280"/>
    <col min="7413" max="7413" width="9.5" style="280" customWidth="true"/>
    <col min="7414" max="7414" width="34.75" style="280" customWidth="true"/>
    <col min="7415" max="7418" width="19.625" style="280" customWidth="true"/>
    <col min="7419" max="7668" width="12.125" style="280"/>
    <col min="7669" max="7669" width="9.5" style="280" customWidth="true"/>
    <col min="7670" max="7670" width="34.75" style="280" customWidth="true"/>
    <col min="7671" max="7674" width="19.625" style="280" customWidth="true"/>
    <col min="7675" max="7924" width="12.125" style="280"/>
    <col min="7925" max="7925" width="9.5" style="280" customWidth="true"/>
    <col min="7926" max="7926" width="34.75" style="280" customWidth="true"/>
    <col min="7927" max="7930" width="19.625" style="280" customWidth="true"/>
    <col min="7931" max="8180" width="12.125" style="280"/>
    <col min="8181" max="8181" width="9.5" style="280" customWidth="true"/>
    <col min="8182" max="8182" width="34.75" style="280" customWidth="true"/>
    <col min="8183" max="8186" width="19.625" style="280" customWidth="true"/>
    <col min="8187" max="8436" width="12.125" style="280"/>
    <col min="8437" max="8437" width="9.5" style="280" customWidth="true"/>
    <col min="8438" max="8438" width="34.75" style="280" customWidth="true"/>
    <col min="8439" max="8442" width="19.625" style="280" customWidth="true"/>
    <col min="8443" max="8692" width="12.125" style="280"/>
    <col min="8693" max="8693" width="9.5" style="280" customWidth="true"/>
    <col min="8694" max="8694" width="34.75" style="280" customWidth="true"/>
    <col min="8695" max="8698" width="19.625" style="280" customWidth="true"/>
    <col min="8699" max="8948" width="12.125" style="280"/>
    <col min="8949" max="8949" width="9.5" style="280" customWidth="true"/>
    <col min="8950" max="8950" width="34.75" style="280" customWidth="true"/>
    <col min="8951" max="8954" width="19.625" style="280" customWidth="true"/>
    <col min="8955" max="9204" width="12.125" style="280"/>
    <col min="9205" max="9205" width="9.5" style="280" customWidth="true"/>
    <col min="9206" max="9206" width="34.75" style="280" customWidth="true"/>
    <col min="9207" max="9210" width="19.625" style="280" customWidth="true"/>
    <col min="9211" max="9460" width="12.125" style="280"/>
    <col min="9461" max="9461" width="9.5" style="280" customWidth="true"/>
    <col min="9462" max="9462" width="34.75" style="280" customWidth="true"/>
    <col min="9463" max="9466" width="19.625" style="280" customWidth="true"/>
    <col min="9467" max="9716" width="12.125" style="280"/>
    <col min="9717" max="9717" width="9.5" style="280" customWidth="true"/>
    <col min="9718" max="9718" width="34.75" style="280" customWidth="true"/>
    <col min="9719" max="9722" width="19.625" style="280" customWidth="true"/>
    <col min="9723" max="9972" width="12.125" style="280"/>
    <col min="9973" max="9973" width="9.5" style="280" customWidth="true"/>
    <col min="9974" max="9974" width="34.75" style="280" customWidth="true"/>
    <col min="9975" max="9978" width="19.625" style="280" customWidth="true"/>
    <col min="9979" max="10228" width="12.125" style="280"/>
    <col min="10229" max="10229" width="9.5" style="280" customWidth="true"/>
    <col min="10230" max="10230" width="34.75" style="280" customWidth="true"/>
    <col min="10231" max="10234" width="19.625" style="280" customWidth="true"/>
    <col min="10235" max="10484" width="12.125" style="280"/>
    <col min="10485" max="10485" width="9.5" style="280" customWidth="true"/>
    <col min="10486" max="10486" width="34.75" style="280" customWidth="true"/>
    <col min="10487" max="10490" width="19.625" style="280" customWidth="true"/>
    <col min="10491" max="10740" width="12.125" style="280"/>
    <col min="10741" max="10741" width="9.5" style="280" customWidth="true"/>
    <col min="10742" max="10742" width="34.75" style="280" customWidth="true"/>
    <col min="10743" max="10746" width="19.625" style="280" customWidth="true"/>
    <col min="10747" max="10996" width="12.125" style="280"/>
    <col min="10997" max="10997" width="9.5" style="280" customWidth="true"/>
    <col min="10998" max="10998" width="34.75" style="280" customWidth="true"/>
    <col min="10999" max="11002" width="19.625" style="280" customWidth="true"/>
    <col min="11003" max="11252" width="12.125" style="280"/>
    <col min="11253" max="11253" width="9.5" style="280" customWidth="true"/>
    <col min="11254" max="11254" width="34.75" style="280" customWidth="true"/>
    <col min="11255" max="11258" width="19.625" style="280" customWidth="true"/>
    <col min="11259" max="11508" width="12.125" style="280"/>
    <col min="11509" max="11509" width="9.5" style="280" customWidth="true"/>
    <col min="11510" max="11510" width="34.75" style="280" customWidth="true"/>
    <col min="11511" max="11514" width="19.625" style="280" customWidth="true"/>
    <col min="11515" max="11764" width="12.125" style="280"/>
    <col min="11765" max="11765" width="9.5" style="280" customWidth="true"/>
    <col min="11766" max="11766" width="34.75" style="280" customWidth="true"/>
    <col min="11767" max="11770" width="19.625" style="280" customWidth="true"/>
    <col min="11771" max="12020" width="12.125" style="280"/>
    <col min="12021" max="12021" width="9.5" style="280" customWidth="true"/>
    <col min="12022" max="12022" width="34.75" style="280" customWidth="true"/>
    <col min="12023" max="12026" width="19.625" style="280" customWidth="true"/>
    <col min="12027" max="12276" width="12.125" style="280"/>
    <col min="12277" max="12277" width="9.5" style="280" customWidth="true"/>
    <col min="12278" max="12278" width="34.75" style="280" customWidth="true"/>
    <col min="12279" max="12282" width="19.625" style="280" customWidth="true"/>
    <col min="12283" max="12532" width="12.125" style="280"/>
    <col min="12533" max="12533" width="9.5" style="280" customWidth="true"/>
    <col min="12534" max="12534" width="34.75" style="280" customWidth="true"/>
    <col min="12535" max="12538" width="19.625" style="280" customWidth="true"/>
    <col min="12539" max="12788" width="12.125" style="280"/>
    <col min="12789" max="12789" width="9.5" style="280" customWidth="true"/>
    <col min="12790" max="12790" width="34.75" style="280" customWidth="true"/>
    <col min="12791" max="12794" width="19.625" style="280" customWidth="true"/>
    <col min="12795" max="13044" width="12.125" style="280"/>
    <col min="13045" max="13045" width="9.5" style="280" customWidth="true"/>
    <col min="13046" max="13046" width="34.75" style="280" customWidth="true"/>
    <col min="13047" max="13050" width="19.625" style="280" customWidth="true"/>
    <col min="13051" max="13300" width="12.125" style="280"/>
    <col min="13301" max="13301" width="9.5" style="280" customWidth="true"/>
    <col min="13302" max="13302" width="34.75" style="280" customWidth="true"/>
    <col min="13303" max="13306" width="19.625" style="280" customWidth="true"/>
    <col min="13307" max="13556" width="12.125" style="280"/>
    <col min="13557" max="13557" width="9.5" style="280" customWidth="true"/>
    <col min="13558" max="13558" width="34.75" style="280" customWidth="true"/>
    <col min="13559" max="13562" width="19.625" style="280" customWidth="true"/>
    <col min="13563" max="13812" width="12.125" style="280"/>
    <col min="13813" max="13813" width="9.5" style="280" customWidth="true"/>
    <col min="13814" max="13814" width="34.75" style="280" customWidth="true"/>
    <col min="13815" max="13818" width="19.625" style="280" customWidth="true"/>
    <col min="13819" max="14068" width="12.125" style="280"/>
    <col min="14069" max="14069" width="9.5" style="280" customWidth="true"/>
    <col min="14070" max="14070" width="34.75" style="280" customWidth="true"/>
    <col min="14071" max="14074" width="19.625" style="280" customWidth="true"/>
    <col min="14075" max="14324" width="12.125" style="280"/>
    <col min="14325" max="14325" width="9.5" style="280" customWidth="true"/>
    <col min="14326" max="14326" width="34.75" style="280" customWidth="true"/>
    <col min="14327" max="14330" width="19.625" style="280" customWidth="true"/>
    <col min="14331" max="14580" width="12.125" style="280"/>
    <col min="14581" max="14581" width="9.5" style="280" customWidth="true"/>
    <col min="14582" max="14582" width="34.75" style="280" customWidth="true"/>
    <col min="14583" max="14586" width="19.625" style="280" customWidth="true"/>
    <col min="14587" max="14836" width="12.125" style="280"/>
    <col min="14837" max="14837" width="9.5" style="280" customWidth="true"/>
    <col min="14838" max="14838" width="34.75" style="280" customWidth="true"/>
    <col min="14839" max="14842" width="19.625" style="280" customWidth="true"/>
    <col min="14843" max="15092" width="12.125" style="280"/>
    <col min="15093" max="15093" width="9.5" style="280" customWidth="true"/>
    <col min="15094" max="15094" width="34.75" style="280" customWidth="true"/>
    <col min="15095" max="15098" width="19.625" style="280" customWidth="true"/>
    <col min="15099" max="15348" width="12.125" style="280"/>
    <col min="15349" max="15349" width="9.5" style="280" customWidth="true"/>
    <col min="15350" max="15350" width="34.75" style="280" customWidth="true"/>
    <col min="15351" max="15354" width="19.625" style="280" customWidth="true"/>
    <col min="15355" max="15604" width="12.125" style="280"/>
    <col min="15605" max="15605" width="9.5" style="280" customWidth="true"/>
    <col min="15606" max="15606" width="34.75" style="280" customWidth="true"/>
    <col min="15607" max="15610" width="19.625" style="280" customWidth="true"/>
    <col min="15611" max="15860" width="12.125" style="280"/>
    <col min="15861" max="15861" width="9.5" style="280" customWidth="true"/>
    <col min="15862" max="15862" width="34.75" style="280" customWidth="true"/>
    <col min="15863" max="15866" width="19.625" style="280" customWidth="true"/>
    <col min="15867" max="16116" width="12.125" style="280"/>
    <col min="16117" max="16117" width="9.5" style="280" customWidth="true"/>
    <col min="16118" max="16118" width="34.75" style="280" customWidth="true"/>
    <col min="16119" max="16122" width="19.625" style="280" customWidth="true"/>
    <col min="16123" max="16384" width="12.125" style="280"/>
  </cols>
  <sheetData>
    <row r="1" ht="35.1" customHeight="true" spans="1:2">
      <c r="A1" s="331" t="s">
        <v>1541</v>
      </c>
      <c r="B1" s="331"/>
    </row>
    <row r="2" ht="20.1" customHeight="true" spans="1:2">
      <c r="A2" s="332"/>
      <c r="B2" s="333" t="s">
        <v>1276</v>
      </c>
    </row>
    <row r="3" customHeight="true" spans="1:2">
      <c r="A3" s="335" t="s">
        <v>1542</v>
      </c>
      <c r="B3" s="334" t="s">
        <v>1543</v>
      </c>
    </row>
    <row r="4" customHeight="true" spans="1:2">
      <c r="A4" s="245" t="s">
        <v>1338</v>
      </c>
      <c r="B4" s="246">
        <v>127157</v>
      </c>
    </row>
    <row r="5" customHeight="true" spans="1:2">
      <c r="A5" s="187" t="s">
        <v>1544</v>
      </c>
      <c r="B5" s="283">
        <v>93437</v>
      </c>
    </row>
    <row r="6" customHeight="true" spans="1:2">
      <c r="A6" s="187" t="s">
        <v>1545</v>
      </c>
      <c r="B6" s="283">
        <v>17644</v>
      </c>
    </row>
    <row r="7" customHeight="true" spans="1:2">
      <c r="A7" s="187" t="s">
        <v>1546</v>
      </c>
      <c r="B7" s="283">
        <v>8609</v>
      </c>
    </row>
    <row r="8" customHeight="true" spans="1:2">
      <c r="A8" s="187" t="s">
        <v>1547</v>
      </c>
      <c r="B8" s="283">
        <v>7467</v>
      </c>
    </row>
    <row r="9" customHeight="true" spans="1:2">
      <c r="A9" s="243" t="s">
        <v>1548</v>
      </c>
      <c r="B9" s="246">
        <v>200596</v>
      </c>
    </row>
    <row r="10" customHeight="true" spans="1:2">
      <c r="A10" s="187" t="s">
        <v>1549</v>
      </c>
      <c r="B10" s="283">
        <v>13896</v>
      </c>
    </row>
    <row r="11" customHeight="true" spans="1:2">
      <c r="A11" s="187" t="s">
        <v>1550</v>
      </c>
      <c r="B11" s="283">
        <v>361</v>
      </c>
    </row>
    <row r="12" customHeight="true" spans="1:2">
      <c r="A12" s="187" t="s">
        <v>1551</v>
      </c>
      <c r="B12" s="283">
        <v>58</v>
      </c>
    </row>
    <row r="13" customHeight="true" spans="1:2">
      <c r="A13" s="187" t="s">
        <v>1552</v>
      </c>
      <c r="B13" s="283"/>
    </row>
    <row r="14" customHeight="true" spans="1:2">
      <c r="A14" s="187" t="s">
        <v>1553</v>
      </c>
      <c r="B14" s="283">
        <v>9709</v>
      </c>
    </row>
    <row r="15" customHeight="true" spans="1:2">
      <c r="A15" s="187" t="s">
        <v>1554</v>
      </c>
      <c r="B15" s="283">
        <v>698</v>
      </c>
    </row>
    <row r="16" customHeight="true" spans="1:2">
      <c r="A16" s="187" t="s">
        <v>1555</v>
      </c>
      <c r="B16" s="283"/>
    </row>
    <row r="17" customHeight="true" spans="1:2">
      <c r="A17" s="187" t="s">
        <v>1556</v>
      </c>
      <c r="B17" s="283">
        <v>1674</v>
      </c>
    </row>
    <row r="18" customHeight="true" spans="1:2">
      <c r="A18" s="187" t="s">
        <v>1557</v>
      </c>
      <c r="B18" s="283">
        <v>59</v>
      </c>
    </row>
    <row r="19" customHeight="true" spans="1:2">
      <c r="A19" s="187" t="s">
        <v>1558</v>
      </c>
      <c r="B19" s="283">
        <v>174141</v>
      </c>
    </row>
    <row r="20" customHeight="true" spans="1:2">
      <c r="A20" s="243" t="s">
        <v>1559</v>
      </c>
      <c r="B20" s="246">
        <v>16007</v>
      </c>
    </row>
    <row r="21" customHeight="true" spans="1:2">
      <c r="A21" s="187" t="s">
        <v>1560</v>
      </c>
      <c r="B21" s="283"/>
    </row>
    <row r="22" customHeight="true" spans="1:2">
      <c r="A22" s="187" t="s">
        <v>1561</v>
      </c>
      <c r="B22" s="283">
        <v>8924</v>
      </c>
    </row>
    <row r="23" customHeight="true" spans="1:2">
      <c r="A23" s="187" t="s">
        <v>1562</v>
      </c>
      <c r="B23" s="283">
        <v>150</v>
      </c>
    </row>
    <row r="24" customHeight="true" spans="1:2">
      <c r="A24" s="187" t="s">
        <v>1563</v>
      </c>
      <c r="B24" s="283"/>
    </row>
    <row r="25" customHeight="true" spans="1:2">
      <c r="A25" s="187" t="s">
        <v>1564</v>
      </c>
      <c r="B25" s="283">
        <v>108</v>
      </c>
    </row>
    <row r="26" customHeight="true" spans="1:2">
      <c r="A26" s="187" t="s">
        <v>1565</v>
      </c>
      <c r="B26" s="283"/>
    </row>
    <row r="27" customHeight="true" spans="1:2">
      <c r="A27" s="187" t="s">
        <v>1566</v>
      </c>
      <c r="B27" s="283">
        <v>6825</v>
      </c>
    </row>
    <row r="28" customHeight="true" spans="1:2">
      <c r="A28" s="243" t="s">
        <v>1567</v>
      </c>
      <c r="B28" s="283"/>
    </row>
    <row r="29" customHeight="true" spans="1:2">
      <c r="A29" s="187" t="s">
        <v>1560</v>
      </c>
      <c r="B29" s="283"/>
    </row>
    <row r="30" customHeight="true" spans="1:2">
      <c r="A30" s="187" t="s">
        <v>1561</v>
      </c>
      <c r="B30" s="283"/>
    </row>
    <row r="31" customHeight="true" spans="1:2">
      <c r="A31" s="187" t="s">
        <v>1562</v>
      </c>
      <c r="B31" s="283"/>
    </row>
    <row r="32" customHeight="true" spans="1:2">
      <c r="A32" s="187" t="s">
        <v>1564</v>
      </c>
      <c r="B32" s="283"/>
    </row>
    <row r="33" customHeight="true" spans="1:2">
      <c r="A33" s="187" t="s">
        <v>1565</v>
      </c>
      <c r="B33" s="283"/>
    </row>
    <row r="34" customHeight="true" spans="1:2">
      <c r="A34" s="187" t="s">
        <v>1566</v>
      </c>
      <c r="B34" s="283"/>
    </row>
    <row r="35" customHeight="true" spans="1:2">
      <c r="A35" s="243" t="s">
        <v>1568</v>
      </c>
      <c r="B35" s="246">
        <v>198657</v>
      </c>
    </row>
    <row r="36" customHeight="true" spans="1:2">
      <c r="A36" s="187" t="s">
        <v>1569</v>
      </c>
      <c r="B36" s="283">
        <v>99276</v>
      </c>
    </row>
    <row r="37" customHeight="true" spans="1:2">
      <c r="A37" s="187" t="s">
        <v>1570</v>
      </c>
      <c r="B37" s="283">
        <v>89355</v>
      </c>
    </row>
    <row r="38" customHeight="true" spans="1:2">
      <c r="A38" s="187" t="s">
        <v>1571</v>
      </c>
      <c r="B38" s="283">
        <v>10026</v>
      </c>
    </row>
    <row r="39" customHeight="true" spans="1:2">
      <c r="A39" s="243" t="s">
        <v>1572</v>
      </c>
      <c r="B39" s="246">
        <v>4916</v>
      </c>
    </row>
    <row r="40" customHeight="true" spans="1:2">
      <c r="A40" s="187" t="s">
        <v>1573</v>
      </c>
      <c r="B40" s="283">
        <v>528</v>
      </c>
    </row>
    <row r="41" customHeight="true" spans="1:2">
      <c r="A41" s="187" t="s">
        <v>1574</v>
      </c>
      <c r="B41" s="283">
        <v>4388</v>
      </c>
    </row>
    <row r="42" customHeight="true" spans="1:2">
      <c r="A42" s="243" t="s">
        <v>1575</v>
      </c>
      <c r="B42" s="246">
        <v>1119</v>
      </c>
    </row>
    <row r="43" customHeight="true" spans="1:2">
      <c r="A43" s="187" t="s">
        <v>1576</v>
      </c>
      <c r="B43" s="283">
        <v>270</v>
      </c>
    </row>
    <row r="44" customHeight="true" spans="1:2">
      <c r="A44" s="187" t="s">
        <v>1577</v>
      </c>
      <c r="B44" s="283">
        <v>849</v>
      </c>
    </row>
    <row r="45" customHeight="true" spans="1:2">
      <c r="A45" s="187" t="s">
        <v>1578</v>
      </c>
      <c r="B45" s="283"/>
    </row>
    <row r="46" customHeight="true" spans="1:2">
      <c r="A46" s="243" t="s">
        <v>1579</v>
      </c>
      <c r="B46" s="246">
        <v>61</v>
      </c>
    </row>
    <row r="47" customHeight="true" spans="1:2">
      <c r="A47" s="187" t="s">
        <v>1580</v>
      </c>
      <c r="B47" s="283"/>
    </row>
    <row r="48" customHeight="true" spans="1:2">
      <c r="A48" s="187" t="s">
        <v>1581</v>
      </c>
      <c r="B48" s="283">
        <v>61</v>
      </c>
    </row>
    <row r="49" customHeight="true" spans="1:2">
      <c r="A49" s="243" t="s">
        <v>1582</v>
      </c>
      <c r="B49" s="246">
        <v>21179</v>
      </c>
    </row>
    <row r="50" customHeight="true" spans="1:2">
      <c r="A50" s="187" t="s">
        <v>1583</v>
      </c>
      <c r="B50" s="283">
        <v>1243</v>
      </c>
    </row>
    <row r="51" customHeight="true" spans="1:2">
      <c r="A51" s="187" t="s">
        <v>1584</v>
      </c>
      <c r="B51" s="283">
        <v>3523</v>
      </c>
    </row>
    <row r="52" customHeight="true" spans="1:2">
      <c r="A52" s="187" t="s">
        <v>1585</v>
      </c>
      <c r="B52" s="283"/>
    </row>
    <row r="53" customHeight="true" spans="1:2">
      <c r="A53" s="187" t="s">
        <v>1586</v>
      </c>
      <c r="B53" s="283">
        <v>16413</v>
      </c>
    </row>
    <row r="54" customHeight="true" spans="1:2">
      <c r="A54" s="187" t="s">
        <v>1587</v>
      </c>
      <c r="B54" s="283"/>
    </row>
    <row r="55" customHeight="true" spans="1:2">
      <c r="A55" s="243" t="s">
        <v>1588</v>
      </c>
      <c r="B55" s="246">
        <v>39937</v>
      </c>
    </row>
    <row r="56" customHeight="true" spans="1:2">
      <c r="A56" s="187" t="s">
        <v>1589</v>
      </c>
      <c r="B56" s="283">
        <v>39937</v>
      </c>
    </row>
    <row r="57" customHeight="true" spans="1:2">
      <c r="A57" s="187" t="s">
        <v>1590</v>
      </c>
      <c r="B57" s="283"/>
    </row>
    <row r="58" customHeight="true" spans="1:2">
      <c r="A58" s="243" t="s">
        <v>1591</v>
      </c>
      <c r="B58" s="246">
        <v>28017</v>
      </c>
    </row>
    <row r="59" customHeight="true" spans="1:2">
      <c r="A59" s="187" t="s">
        <v>1592</v>
      </c>
      <c r="B59" s="283">
        <v>27917</v>
      </c>
    </row>
    <row r="60" customHeight="true" spans="1:2">
      <c r="A60" s="187" t="s">
        <v>1593</v>
      </c>
      <c r="B60" s="283"/>
    </row>
    <row r="61" customHeight="true" spans="1:2">
      <c r="A61" s="187" t="s">
        <v>1594</v>
      </c>
      <c r="B61" s="283">
        <v>100</v>
      </c>
    </row>
    <row r="62" customHeight="true" spans="1:2">
      <c r="A62" s="187" t="s">
        <v>1595</v>
      </c>
      <c r="B62" s="283"/>
    </row>
    <row r="63" customHeight="true" spans="1:2">
      <c r="A63" s="243" t="s">
        <v>1596</v>
      </c>
      <c r="B63" s="283"/>
    </row>
    <row r="64" customHeight="true" spans="1:2">
      <c r="A64" s="187" t="s">
        <v>1597</v>
      </c>
      <c r="B64" s="283"/>
    </row>
    <row r="65" customHeight="true" spans="1:2">
      <c r="A65" s="187" t="s">
        <v>1598</v>
      </c>
      <c r="B65" s="283"/>
    </row>
    <row r="66" customHeight="true" spans="1:2">
      <c r="A66" s="187" t="s">
        <v>1599</v>
      </c>
      <c r="B66" s="283"/>
    </row>
    <row r="67" customHeight="true" spans="1:2">
      <c r="A67" s="187" t="s">
        <v>1600</v>
      </c>
      <c r="B67" s="283"/>
    </row>
    <row r="68" customHeight="true" spans="1:2">
      <c r="A68" s="177" t="s">
        <v>1601</v>
      </c>
      <c r="B68" s="246">
        <f>B63+B58+B55+B49+B42+B39+B35+B28+B20+B9+B4+B46</f>
        <v>637646</v>
      </c>
    </row>
  </sheetData>
  <mergeCells count="1">
    <mergeCell ref="A1:B1"/>
  </mergeCells>
  <printOptions horizontalCentered="true"/>
  <pageMargins left="0.708333333333333" right="0.708333333333333" top="0.747916666666667" bottom="0.747916666666667" header="0.314583333333333" footer="0.314583333333333"/>
  <pageSetup paperSize="9" firstPageNumber="99" orientation="portrait" useFirstPageNumber="true"/>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
  <sheetViews>
    <sheetView workbookViewId="0">
      <selection activeCell="A3" sqref="A3"/>
    </sheetView>
  </sheetViews>
  <sheetFormatPr defaultColWidth="12.125" defaultRowHeight="24.95" customHeight="true" outlineLevelCol="1"/>
  <cols>
    <col min="1" max="1" width="64.625" style="279" customWidth="true"/>
    <col min="2" max="2" width="23.625" style="330" customWidth="true"/>
    <col min="3" max="239" width="12.125" style="280"/>
    <col min="240" max="240" width="9.5" style="280" customWidth="true"/>
    <col min="241" max="241" width="34.75" style="280" customWidth="true"/>
    <col min="242" max="245" width="19.625" style="280" customWidth="true"/>
    <col min="246" max="495" width="12.125" style="280"/>
    <col min="496" max="496" width="9.5" style="280" customWidth="true"/>
    <col min="497" max="497" width="34.75" style="280" customWidth="true"/>
    <col min="498" max="501" width="19.625" style="280" customWidth="true"/>
    <col min="502" max="751" width="12.125" style="280"/>
    <col min="752" max="752" width="9.5" style="280" customWidth="true"/>
    <col min="753" max="753" width="34.75" style="280" customWidth="true"/>
    <col min="754" max="757" width="19.625" style="280" customWidth="true"/>
    <col min="758" max="1007" width="12.125" style="280"/>
    <col min="1008" max="1008" width="9.5" style="280" customWidth="true"/>
    <col min="1009" max="1009" width="34.75" style="280" customWidth="true"/>
    <col min="1010" max="1013" width="19.625" style="280" customWidth="true"/>
    <col min="1014" max="1263" width="12.125" style="280"/>
    <col min="1264" max="1264" width="9.5" style="280" customWidth="true"/>
    <col min="1265" max="1265" width="34.75" style="280" customWidth="true"/>
    <col min="1266" max="1269" width="19.625" style="280" customWidth="true"/>
    <col min="1270" max="1519" width="12.125" style="280"/>
    <col min="1520" max="1520" width="9.5" style="280" customWidth="true"/>
    <col min="1521" max="1521" width="34.75" style="280" customWidth="true"/>
    <col min="1522" max="1525" width="19.625" style="280" customWidth="true"/>
    <col min="1526" max="1775" width="12.125" style="280"/>
    <col min="1776" max="1776" width="9.5" style="280" customWidth="true"/>
    <col min="1777" max="1777" width="34.75" style="280" customWidth="true"/>
    <col min="1778" max="1781" width="19.625" style="280" customWidth="true"/>
    <col min="1782" max="2031" width="12.125" style="280"/>
    <col min="2032" max="2032" width="9.5" style="280" customWidth="true"/>
    <col min="2033" max="2033" width="34.75" style="280" customWidth="true"/>
    <col min="2034" max="2037" width="19.625" style="280" customWidth="true"/>
    <col min="2038" max="2287" width="12.125" style="280"/>
    <col min="2288" max="2288" width="9.5" style="280" customWidth="true"/>
    <col min="2289" max="2289" width="34.75" style="280" customWidth="true"/>
    <col min="2290" max="2293" width="19.625" style="280" customWidth="true"/>
    <col min="2294" max="2543" width="12.125" style="280"/>
    <col min="2544" max="2544" width="9.5" style="280" customWidth="true"/>
    <col min="2545" max="2545" width="34.75" style="280" customWidth="true"/>
    <col min="2546" max="2549" width="19.625" style="280" customWidth="true"/>
    <col min="2550" max="2799" width="12.125" style="280"/>
    <col min="2800" max="2800" width="9.5" style="280" customWidth="true"/>
    <col min="2801" max="2801" width="34.75" style="280" customWidth="true"/>
    <col min="2802" max="2805" width="19.625" style="280" customWidth="true"/>
    <col min="2806" max="3055" width="12.125" style="280"/>
    <col min="3056" max="3056" width="9.5" style="280" customWidth="true"/>
    <col min="3057" max="3057" width="34.75" style="280" customWidth="true"/>
    <col min="3058" max="3061" width="19.625" style="280" customWidth="true"/>
    <col min="3062" max="3311" width="12.125" style="280"/>
    <col min="3312" max="3312" width="9.5" style="280" customWidth="true"/>
    <col min="3313" max="3313" width="34.75" style="280" customWidth="true"/>
    <col min="3314" max="3317" width="19.625" style="280" customWidth="true"/>
    <col min="3318" max="3567" width="12.125" style="280"/>
    <col min="3568" max="3568" width="9.5" style="280" customWidth="true"/>
    <col min="3569" max="3569" width="34.75" style="280" customWidth="true"/>
    <col min="3570" max="3573" width="19.625" style="280" customWidth="true"/>
    <col min="3574" max="3823" width="12.125" style="280"/>
    <col min="3824" max="3824" width="9.5" style="280" customWidth="true"/>
    <col min="3825" max="3825" width="34.75" style="280" customWidth="true"/>
    <col min="3826" max="3829" width="19.625" style="280" customWidth="true"/>
    <col min="3830" max="4079" width="12.125" style="280"/>
    <col min="4080" max="4080" width="9.5" style="280" customWidth="true"/>
    <col min="4081" max="4081" width="34.75" style="280" customWidth="true"/>
    <col min="4082" max="4085" width="19.625" style="280" customWidth="true"/>
    <col min="4086" max="4335" width="12.125" style="280"/>
    <col min="4336" max="4336" width="9.5" style="280" customWidth="true"/>
    <col min="4337" max="4337" width="34.75" style="280" customWidth="true"/>
    <col min="4338" max="4341" width="19.625" style="280" customWidth="true"/>
    <col min="4342" max="4591" width="12.125" style="280"/>
    <col min="4592" max="4592" width="9.5" style="280" customWidth="true"/>
    <col min="4593" max="4593" width="34.75" style="280" customWidth="true"/>
    <col min="4594" max="4597" width="19.625" style="280" customWidth="true"/>
    <col min="4598" max="4847" width="12.125" style="280"/>
    <col min="4848" max="4848" width="9.5" style="280" customWidth="true"/>
    <col min="4849" max="4849" width="34.75" style="280" customWidth="true"/>
    <col min="4850" max="4853" width="19.625" style="280" customWidth="true"/>
    <col min="4854" max="5103" width="12.125" style="280"/>
    <col min="5104" max="5104" width="9.5" style="280" customWidth="true"/>
    <col min="5105" max="5105" width="34.75" style="280" customWidth="true"/>
    <col min="5106" max="5109" width="19.625" style="280" customWidth="true"/>
    <col min="5110" max="5359" width="12.125" style="280"/>
    <col min="5360" max="5360" width="9.5" style="280" customWidth="true"/>
    <col min="5361" max="5361" width="34.75" style="280" customWidth="true"/>
    <col min="5362" max="5365" width="19.625" style="280" customWidth="true"/>
    <col min="5366" max="5615" width="12.125" style="280"/>
    <col min="5616" max="5616" width="9.5" style="280" customWidth="true"/>
    <col min="5617" max="5617" width="34.75" style="280" customWidth="true"/>
    <col min="5618" max="5621" width="19.625" style="280" customWidth="true"/>
    <col min="5622" max="5871" width="12.125" style="280"/>
    <col min="5872" max="5872" width="9.5" style="280" customWidth="true"/>
    <col min="5873" max="5873" width="34.75" style="280" customWidth="true"/>
    <col min="5874" max="5877" width="19.625" style="280" customWidth="true"/>
    <col min="5878" max="6127" width="12.125" style="280"/>
    <col min="6128" max="6128" width="9.5" style="280" customWidth="true"/>
    <col min="6129" max="6129" width="34.75" style="280" customWidth="true"/>
    <col min="6130" max="6133" width="19.625" style="280" customWidth="true"/>
    <col min="6134" max="6383" width="12.125" style="280"/>
    <col min="6384" max="6384" width="9.5" style="280" customWidth="true"/>
    <col min="6385" max="6385" width="34.75" style="280" customWidth="true"/>
    <col min="6386" max="6389" width="19.625" style="280" customWidth="true"/>
    <col min="6390" max="6639" width="12.125" style="280"/>
    <col min="6640" max="6640" width="9.5" style="280" customWidth="true"/>
    <col min="6641" max="6641" width="34.75" style="280" customWidth="true"/>
    <col min="6642" max="6645" width="19.625" style="280" customWidth="true"/>
    <col min="6646" max="6895" width="12.125" style="280"/>
    <col min="6896" max="6896" width="9.5" style="280" customWidth="true"/>
    <col min="6897" max="6897" width="34.75" style="280" customWidth="true"/>
    <col min="6898" max="6901" width="19.625" style="280" customWidth="true"/>
    <col min="6902" max="7151" width="12.125" style="280"/>
    <col min="7152" max="7152" width="9.5" style="280" customWidth="true"/>
    <col min="7153" max="7153" width="34.75" style="280" customWidth="true"/>
    <col min="7154" max="7157" width="19.625" style="280" customWidth="true"/>
    <col min="7158" max="7407" width="12.125" style="280"/>
    <col min="7408" max="7408" width="9.5" style="280" customWidth="true"/>
    <col min="7409" max="7409" width="34.75" style="280" customWidth="true"/>
    <col min="7410" max="7413" width="19.625" style="280" customWidth="true"/>
    <col min="7414" max="7663" width="12.125" style="280"/>
    <col min="7664" max="7664" width="9.5" style="280" customWidth="true"/>
    <col min="7665" max="7665" width="34.75" style="280" customWidth="true"/>
    <col min="7666" max="7669" width="19.625" style="280" customWidth="true"/>
    <col min="7670" max="7919" width="12.125" style="280"/>
    <col min="7920" max="7920" width="9.5" style="280" customWidth="true"/>
    <col min="7921" max="7921" width="34.75" style="280" customWidth="true"/>
    <col min="7922" max="7925" width="19.625" style="280" customWidth="true"/>
    <col min="7926" max="8175" width="12.125" style="280"/>
    <col min="8176" max="8176" width="9.5" style="280" customWidth="true"/>
    <col min="8177" max="8177" width="34.75" style="280" customWidth="true"/>
    <col min="8178" max="8181" width="19.625" style="280" customWidth="true"/>
    <col min="8182" max="8431" width="12.125" style="280"/>
    <col min="8432" max="8432" width="9.5" style="280" customWidth="true"/>
    <col min="8433" max="8433" width="34.75" style="280" customWidth="true"/>
    <col min="8434" max="8437" width="19.625" style="280" customWidth="true"/>
    <col min="8438" max="8687" width="12.125" style="280"/>
    <col min="8688" max="8688" width="9.5" style="280" customWidth="true"/>
    <col min="8689" max="8689" width="34.75" style="280" customWidth="true"/>
    <col min="8690" max="8693" width="19.625" style="280" customWidth="true"/>
    <col min="8694" max="8943" width="12.125" style="280"/>
    <col min="8944" max="8944" width="9.5" style="280" customWidth="true"/>
    <col min="8945" max="8945" width="34.75" style="280" customWidth="true"/>
    <col min="8946" max="8949" width="19.625" style="280" customWidth="true"/>
    <col min="8950" max="9199" width="12.125" style="280"/>
    <col min="9200" max="9200" width="9.5" style="280" customWidth="true"/>
    <col min="9201" max="9201" width="34.75" style="280" customWidth="true"/>
    <col min="9202" max="9205" width="19.625" style="280" customWidth="true"/>
    <col min="9206" max="9455" width="12.125" style="280"/>
    <col min="9456" max="9456" width="9.5" style="280" customWidth="true"/>
    <col min="9457" max="9457" width="34.75" style="280" customWidth="true"/>
    <col min="9458" max="9461" width="19.625" style="280" customWidth="true"/>
    <col min="9462" max="9711" width="12.125" style="280"/>
    <col min="9712" max="9712" width="9.5" style="280" customWidth="true"/>
    <col min="9713" max="9713" width="34.75" style="280" customWidth="true"/>
    <col min="9714" max="9717" width="19.625" style="280" customWidth="true"/>
    <col min="9718" max="9967" width="12.125" style="280"/>
    <col min="9968" max="9968" width="9.5" style="280" customWidth="true"/>
    <col min="9969" max="9969" width="34.75" style="280" customWidth="true"/>
    <col min="9970" max="9973" width="19.625" style="280" customWidth="true"/>
    <col min="9974" max="10223" width="12.125" style="280"/>
    <col min="10224" max="10224" width="9.5" style="280" customWidth="true"/>
    <col min="10225" max="10225" width="34.75" style="280" customWidth="true"/>
    <col min="10226" max="10229" width="19.625" style="280" customWidth="true"/>
    <col min="10230" max="10479" width="12.125" style="280"/>
    <col min="10480" max="10480" width="9.5" style="280" customWidth="true"/>
    <col min="10481" max="10481" width="34.75" style="280" customWidth="true"/>
    <col min="10482" max="10485" width="19.625" style="280" customWidth="true"/>
    <col min="10486" max="10735" width="12.125" style="280"/>
    <col min="10736" max="10736" width="9.5" style="280" customWidth="true"/>
    <col min="10737" max="10737" width="34.75" style="280" customWidth="true"/>
    <col min="10738" max="10741" width="19.625" style="280" customWidth="true"/>
    <col min="10742" max="10991" width="12.125" style="280"/>
    <col min="10992" max="10992" width="9.5" style="280" customWidth="true"/>
    <col min="10993" max="10993" width="34.75" style="280" customWidth="true"/>
    <col min="10994" max="10997" width="19.625" style="280" customWidth="true"/>
    <col min="10998" max="11247" width="12.125" style="280"/>
    <col min="11248" max="11248" width="9.5" style="280" customWidth="true"/>
    <col min="11249" max="11249" width="34.75" style="280" customWidth="true"/>
    <col min="11250" max="11253" width="19.625" style="280" customWidth="true"/>
    <col min="11254" max="11503" width="12.125" style="280"/>
    <col min="11504" max="11504" width="9.5" style="280" customWidth="true"/>
    <col min="11505" max="11505" width="34.75" style="280" customWidth="true"/>
    <col min="11506" max="11509" width="19.625" style="280" customWidth="true"/>
    <col min="11510" max="11759" width="12.125" style="280"/>
    <col min="11760" max="11760" width="9.5" style="280" customWidth="true"/>
    <col min="11761" max="11761" width="34.75" style="280" customWidth="true"/>
    <col min="11762" max="11765" width="19.625" style="280" customWidth="true"/>
    <col min="11766" max="12015" width="12.125" style="280"/>
    <col min="12016" max="12016" width="9.5" style="280" customWidth="true"/>
    <col min="12017" max="12017" width="34.75" style="280" customWidth="true"/>
    <col min="12018" max="12021" width="19.625" style="280" customWidth="true"/>
    <col min="12022" max="12271" width="12.125" style="280"/>
    <col min="12272" max="12272" width="9.5" style="280" customWidth="true"/>
    <col min="12273" max="12273" width="34.75" style="280" customWidth="true"/>
    <col min="12274" max="12277" width="19.625" style="280" customWidth="true"/>
    <col min="12278" max="12527" width="12.125" style="280"/>
    <col min="12528" max="12528" width="9.5" style="280" customWidth="true"/>
    <col min="12529" max="12529" width="34.75" style="280" customWidth="true"/>
    <col min="12530" max="12533" width="19.625" style="280" customWidth="true"/>
    <col min="12534" max="12783" width="12.125" style="280"/>
    <col min="12784" max="12784" width="9.5" style="280" customWidth="true"/>
    <col min="12785" max="12785" width="34.75" style="280" customWidth="true"/>
    <col min="12786" max="12789" width="19.625" style="280" customWidth="true"/>
    <col min="12790" max="13039" width="12.125" style="280"/>
    <col min="13040" max="13040" width="9.5" style="280" customWidth="true"/>
    <col min="13041" max="13041" width="34.75" style="280" customWidth="true"/>
    <col min="13042" max="13045" width="19.625" style="280" customWidth="true"/>
    <col min="13046" max="13295" width="12.125" style="280"/>
    <col min="13296" max="13296" width="9.5" style="280" customWidth="true"/>
    <col min="13297" max="13297" width="34.75" style="280" customWidth="true"/>
    <col min="13298" max="13301" width="19.625" style="280" customWidth="true"/>
    <col min="13302" max="13551" width="12.125" style="280"/>
    <col min="13552" max="13552" width="9.5" style="280" customWidth="true"/>
    <col min="13553" max="13553" width="34.75" style="280" customWidth="true"/>
    <col min="13554" max="13557" width="19.625" style="280" customWidth="true"/>
    <col min="13558" max="13807" width="12.125" style="280"/>
    <col min="13808" max="13808" width="9.5" style="280" customWidth="true"/>
    <col min="13809" max="13809" width="34.75" style="280" customWidth="true"/>
    <col min="13810" max="13813" width="19.625" style="280" customWidth="true"/>
    <col min="13814" max="14063" width="12.125" style="280"/>
    <col min="14064" max="14064" width="9.5" style="280" customWidth="true"/>
    <col min="14065" max="14065" width="34.75" style="280" customWidth="true"/>
    <col min="14066" max="14069" width="19.625" style="280" customWidth="true"/>
    <col min="14070" max="14319" width="12.125" style="280"/>
    <col min="14320" max="14320" width="9.5" style="280" customWidth="true"/>
    <col min="14321" max="14321" width="34.75" style="280" customWidth="true"/>
    <col min="14322" max="14325" width="19.625" style="280" customWidth="true"/>
    <col min="14326" max="14575" width="12.125" style="280"/>
    <col min="14576" max="14576" width="9.5" style="280" customWidth="true"/>
    <col min="14577" max="14577" width="34.75" style="280" customWidth="true"/>
    <col min="14578" max="14581" width="19.625" style="280" customWidth="true"/>
    <col min="14582" max="14831" width="12.125" style="280"/>
    <col min="14832" max="14832" width="9.5" style="280" customWidth="true"/>
    <col min="14833" max="14833" width="34.75" style="280" customWidth="true"/>
    <col min="14834" max="14837" width="19.625" style="280" customWidth="true"/>
    <col min="14838" max="15087" width="12.125" style="280"/>
    <col min="15088" max="15088" width="9.5" style="280" customWidth="true"/>
    <col min="15089" max="15089" width="34.75" style="280" customWidth="true"/>
    <col min="15090" max="15093" width="19.625" style="280" customWidth="true"/>
    <col min="15094" max="15343" width="12.125" style="280"/>
    <col min="15344" max="15344" width="9.5" style="280" customWidth="true"/>
    <col min="15345" max="15345" width="34.75" style="280" customWidth="true"/>
    <col min="15346" max="15349" width="19.625" style="280" customWidth="true"/>
    <col min="15350" max="15599" width="12.125" style="280"/>
    <col min="15600" max="15600" width="9.5" style="280" customWidth="true"/>
    <col min="15601" max="15601" width="34.75" style="280" customWidth="true"/>
    <col min="15602" max="15605" width="19.625" style="280" customWidth="true"/>
    <col min="15606" max="15855" width="12.125" style="280"/>
    <col min="15856" max="15856" width="9.5" style="280" customWidth="true"/>
    <col min="15857" max="15857" width="34.75" style="280" customWidth="true"/>
    <col min="15858" max="15861" width="19.625" style="280" customWidth="true"/>
    <col min="15862" max="16111" width="12.125" style="280"/>
    <col min="16112" max="16112" width="9.5" style="280" customWidth="true"/>
    <col min="16113" max="16113" width="34.75" style="280" customWidth="true"/>
    <col min="16114" max="16117" width="19.625" style="280" customWidth="true"/>
    <col min="16118" max="16377" width="12.125" style="280"/>
  </cols>
  <sheetData>
    <row r="1" ht="35.1" customHeight="true" spans="1:2">
      <c r="A1" s="331" t="s">
        <v>1602</v>
      </c>
      <c r="B1" s="331"/>
    </row>
    <row r="2" ht="20.1" customHeight="true" spans="1:2">
      <c r="A2" s="332"/>
      <c r="B2" s="333" t="s">
        <v>1276</v>
      </c>
    </row>
    <row r="3" customHeight="true" spans="1:2">
      <c r="A3" s="325" t="s">
        <v>1603</v>
      </c>
      <c r="B3" s="334" t="s">
        <v>1543</v>
      </c>
    </row>
    <row r="4" customHeight="true" spans="1:2">
      <c r="A4" s="245" t="s">
        <v>1338</v>
      </c>
      <c r="B4" s="246">
        <v>123454</v>
      </c>
    </row>
    <row r="5" customHeight="true" spans="1:2">
      <c r="A5" s="187" t="s">
        <v>1544</v>
      </c>
      <c r="B5" s="283">
        <v>90013</v>
      </c>
    </row>
    <row r="6" customHeight="true" spans="1:2">
      <c r="A6" s="187" t="s">
        <v>1545</v>
      </c>
      <c r="B6" s="283">
        <v>17644</v>
      </c>
    </row>
    <row r="7" customHeight="true" spans="1:2">
      <c r="A7" s="187" t="s">
        <v>1546</v>
      </c>
      <c r="B7" s="283">
        <v>8330</v>
      </c>
    </row>
    <row r="8" customHeight="true" spans="1:2">
      <c r="A8" s="187" t="s">
        <v>1547</v>
      </c>
      <c r="B8" s="283">
        <v>7467</v>
      </c>
    </row>
    <row r="9" customHeight="true" spans="1:2">
      <c r="A9" s="243" t="s">
        <v>1548</v>
      </c>
      <c r="B9" s="246">
        <v>25555</v>
      </c>
    </row>
    <row r="10" customHeight="true" spans="1:2">
      <c r="A10" s="187" t="s">
        <v>1549</v>
      </c>
      <c r="B10" s="283">
        <v>13546</v>
      </c>
    </row>
    <row r="11" customHeight="true" spans="1:2">
      <c r="A11" s="187" t="s">
        <v>1550</v>
      </c>
      <c r="B11" s="283">
        <v>211</v>
      </c>
    </row>
    <row r="12" customHeight="true" spans="1:2">
      <c r="A12" s="187" t="s">
        <v>1551</v>
      </c>
      <c r="B12" s="283">
        <v>58</v>
      </c>
    </row>
    <row r="13" customHeight="true" spans="1:2">
      <c r="A13" s="187" t="s">
        <v>1552</v>
      </c>
      <c r="B13" s="283"/>
    </row>
    <row r="14" customHeight="true" spans="1:2">
      <c r="A14" s="187" t="s">
        <v>1553</v>
      </c>
      <c r="B14" s="283">
        <v>9309</v>
      </c>
    </row>
    <row r="15" customHeight="true" spans="1:2">
      <c r="A15" s="187" t="s">
        <v>1554</v>
      </c>
      <c r="B15" s="283">
        <v>698</v>
      </c>
    </row>
    <row r="16" customHeight="true" spans="1:2">
      <c r="A16" s="187" t="s">
        <v>1555</v>
      </c>
      <c r="B16" s="283"/>
    </row>
    <row r="17" customHeight="true" spans="1:2">
      <c r="A17" s="187" t="s">
        <v>1556</v>
      </c>
      <c r="B17" s="283">
        <v>1674</v>
      </c>
    </row>
    <row r="18" customHeight="true" spans="1:2">
      <c r="A18" s="187" t="s">
        <v>1557</v>
      </c>
      <c r="B18" s="283">
        <v>59</v>
      </c>
    </row>
    <row r="19" customHeight="true" spans="1:2">
      <c r="A19" s="187" t="s">
        <v>1558</v>
      </c>
      <c r="B19" s="283"/>
    </row>
    <row r="20" customHeight="true" spans="1:2">
      <c r="A20" s="243" t="s">
        <v>1559</v>
      </c>
      <c r="B20" s="246"/>
    </row>
    <row r="21" customHeight="true" spans="1:2">
      <c r="A21" s="187" t="s">
        <v>1560</v>
      </c>
      <c r="B21" s="283"/>
    </row>
    <row r="22" customHeight="true" spans="1:2">
      <c r="A22" s="187" t="s">
        <v>1561</v>
      </c>
      <c r="B22" s="283"/>
    </row>
    <row r="23" customHeight="true" spans="1:2">
      <c r="A23" s="187" t="s">
        <v>1562</v>
      </c>
      <c r="B23" s="283"/>
    </row>
    <row r="24" customHeight="true" spans="1:2">
      <c r="A24" s="187" t="s">
        <v>1563</v>
      </c>
      <c r="B24" s="283"/>
    </row>
    <row r="25" customHeight="true" spans="1:2">
      <c r="A25" s="187" t="s">
        <v>1564</v>
      </c>
      <c r="B25" s="283"/>
    </row>
    <row r="26" customHeight="true" spans="1:2">
      <c r="A26" s="187" t="s">
        <v>1565</v>
      </c>
      <c r="B26" s="283"/>
    </row>
    <row r="27" customHeight="true" spans="1:2">
      <c r="A27" s="187" t="s">
        <v>1566</v>
      </c>
      <c r="B27" s="283"/>
    </row>
    <row r="28" customHeight="true" spans="1:2">
      <c r="A28" s="243" t="s">
        <v>1567</v>
      </c>
      <c r="B28" s="283"/>
    </row>
    <row r="29" customHeight="true" spans="1:2">
      <c r="A29" s="187" t="s">
        <v>1560</v>
      </c>
      <c r="B29" s="283"/>
    </row>
    <row r="30" customHeight="true" spans="1:2">
      <c r="A30" s="187" t="s">
        <v>1561</v>
      </c>
      <c r="B30" s="283"/>
    </row>
    <row r="31" customHeight="true" spans="1:2">
      <c r="A31" s="187" t="s">
        <v>1562</v>
      </c>
      <c r="B31" s="283"/>
    </row>
    <row r="32" customHeight="true" spans="1:2">
      <c r="A32" s="187" t="s">
        <v>1564</v>
      </c>
      <c r="B32" s="283"/>
    </row>
    <row r="33" customHeight="true" spans="1:2">
      <c r="A33" s="187" t="s">
        <v>1565</v>
      </c>
      <c r="B33" s="283"/>
    </row>
    <row r="34" customHeight="true" spans="1:2">
      <c r="A34" s="187" t="s">
        <v>1566</v>
      </c>
      <c r="B34" s="283"/>
    </row>
    <row r="35" customHeight="true" spans="1:2">
      <c r="A35" s="243" t="s">
        <v>1568</v>
      </c>
      <c r="B35" s="246">
        <v>111975</v>
      </c>
    </row>
    <row r="36" customHeight="true" spans="1:2">
      <c r="A36" s="187" t="s">
        <v>1569</v>
      </c>
      <c r="B36" s="283">
        <v>92276</v>
      </c>
    </row>
    <row r="37" customHeight="true" spans="1:2">
      <c r="A37" s="187" t="s">
        <v>1570</v>
      </c>
      <c r="B37" s="283">
        <v>11773</v>
      </c>
    </row>
    <row r="38" customHeight="true" spans="1:2">
      <c r="A38" s="187" t="s">
        <v>1571</v>
      </c>
      <c r="B38" s="283">
        <v>7926</v>
      </c>
    </row>
    <row r="39" customHeight="true" spans="1:2">
      <c r="A39" s="243" t="s">
        <v>1572</v>
      </c>
      <c r="B39" s="246"/>
    </row>
    <row r="40" customHeight="true" spans="1:2">
      <c r="A40" s="187" t="s">
        <v>1573</v>
      </c>
      <c r="B40" s="283"/>
    </row>
    <row r="41" customHeight="true" spans="1:2">
      <c r="A41" s="187" t="s">
        <v>1574</v>
      </c>
      <c r="B41" s="283"/>
    </row>
    <row r="42" customHeight="true" spans="1:2">
      <c r="A42" s="243" t="s">
        <v>1575</v>
      </c>
      <c r="B42" s="246"/>
    </row>
    <row r="43" customHeight="true" spans="1:2">
      <c r="A43" s="187" t="s">
        <v>1576</v>
      </c>
      <c r="B43" s="283"/>
    </row>
    <row r="44" customHeight="true" spans="1:2">
      <c r="A44" s="187" t="s">
        <v>1577</v>
      </c>
      <c r="B44" s="283"/>
    </row>
    <row r="45" customHeight="true" spans="1:2">
      <c r="A45" s="187" t="s">
        <v>1578</v>
      </c>
      <c r="B45" s="283"/>
    </row>
    <row r="46" customHeight="true" spans="1:2">
      <c r="A46" s="243" t="s">
        <v>1579</v>
      </c>
      <c r="B46" s="246"/>
    </row>
    <row r="47" customHeight="true" spans="1:2">
      <c r="A47" s="187" t="s">
        <v>1580</v>
      </c>
      <c r="B47" s="283"/>
    </row>
    <row r="48" customHeight="true" spans="1:2">
      <c r="A48" s="187" t="s">
        <v>1581</v>
      </c>
      <c r="B48" s="283"/>
    </row>
    <row r="49" customHeight="true" spans="1:2">
      <c r="A49" s="243" t="s">
        <v>1582</v>
      </c>
      <c r="B49" s="246">
        <v>17309</v>
      </c>
    </row>
    <row r="50" customHeight="true" spans="1:2">
      <c r="A50" s="187" t="s">
        <v>1583</v>
      </c>
      <c r="B50" s="283">
        <v>43</v>
      </c>
    </row>
    <row r="51" customHeight="true" spans="1:2">
      <c r="A51" s="187" t="s">
        <v>1584</v>
      </c>
      <c r="B51" s="283">
        <v>3523</v>
      </c>
    </row>
    <row r="52" customHeight="true" spans="1:2">
      <c r="A52" s="187" t="s">
        <v>1585</v>
      </c>
      <c r="B52" s="283"/>
    </row>
    <row r="53" customHeight="true" spans="1:2">
      <c r="A53" s="187" t="s">
        <v>1586</v>
      </c>
      <c r="B53" s="283">
        <v>13743</v>
      </c>
    </row>
    <row r="54" customHeight="true" spans="1:2">
      <c r="A54" s="187" t="s">
        <v>1587</v>
      </c>
      <c r="B54" s="283"/>
    </row>
    <row r="55" customHeight="true" spans="1:2">
      <c r="A55" s="243" t="s">
        <v>1588</v>
      </c>
      <c r="B55" s="246"/>
    </row>
    <row r="56" customHeight="true" spans="1:2">
      <c r="A56" s="187" t="s">
        <v>1589</v>
      </c>
      <c r="B56" s="283"/>
    </row>
    <row r="57" customHeight="true" spans="1:2">
      <c r="A57" s="187" t="s">
        <v>1590</v>
      </c>
      <c r="B57" s="283"/>
    </row>
    <row r="58" customHeight="true" spans="1:2">
      <c r="A58" s="243" t="s">
        <v>1591</v>
      </c>
      <c r="B58" s="246"/>
    </row>
    <row r="59" customHeight="true" spans="1:2">
      <c r="A59" s="187" t="s">
        <v>1592</v>
      </c>
      <c r="B59" s="283"/>
    </row>
    <row r="60" customHeight="true" spans="1:2">
      <c r="A60" s="187" t="s">
        <v>1593</v>
      </c>
      <c r="B60" s="283"/>
    </row>
    <row r="61" customHeight="true" spans="1:2">
      <c r="A61" s="187" t="s">
        <v>1594</v>
      </c>
      <c r="B61" s="283"/>
    </row>
    <row r="62" customHeight="true" spans="1:2">
      <c r="A62" s="187" t="s">
        <v>1595</v>
      </c>
      <c r="B62" s="283"/>
    </row>
    <row r="63" customHeight="true" spans="1:2">
      <c r="A63" s="243" t="s">
        <v>1596</v>
      </c>
      <c r="B63" s="283"/>
    </row>
    <row r="64" customHeight="true" spans="1:2">
      <c r="A64" s="187" t="s">
        <v>1597</v>
      </c>
      <c r="B64" s="283"/>
    </row>
    <row r="65" customHeight="true" spans="1:2">
      <c r="A65" s="187" t="s">
        <v>1598</v>
      </c>
      <c r="B65" s="283"/>
    </row>
    <row r="66" customHeight="true" spans="1:2">
      <c r="A66" s="187" t="s">
        <v>1599</v>
      </c>
      <c r="B66" s="283"/>
    </row>
    <row r="67" customHeight="true" spans="1:2">
      <c r="A67" s="187" t="s">
        <v>1600</v>
      </c>
      <c r="B67" s="283"/>
    </row>
    <row r="68" customHeight="true" spans="1:2">
      <c r="A68" s="177" t="s">
        <v>1601</v>
      </c>
      <c r="B68" s="246">
        <v>278293</v>
      </c>
    </row>
  </sheetData>
  <mergeCells count="1">
    <mergeCell ref="A1:B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8"/>
  <sheetViews>
    <sheetView showZeros="0" topLeftCell="A83" workbookViewId="0">
      <selection activeCell="B7" sqref="B7"/>
    </sheetView>
  </sheetViews>
  <sheetFormatPr defaultColWidth="9" defaultRowHeight="24.95" customHeight="true" outlineLevelCol="1"/>
  <cols>
    <col min="1" max="1" width="64.625" style="193" customWidth="true"/>
    <col min="2" max="2" width="23.625" style="193" customWidth="true"/>
    <col min="3" max="16384" width="9" style="193"/>
  </cols>
  <sheetData>
    <row r="1" s="193" customFormat="true" customHeight="true" spans="1:2">
      <c r="A1" s="169" t="s">
        <v>1604</v>
      </c>
      <c r="B1" s="169"/>
    </row>
    <row r="2" s="193" customFormat="true" customHeight="true" spans="1:2">
      <c r="A2" s="170"/>
      <c r="B2" s="238" t="s">
        <v>1605</v>
      </c>
    </row>
    <row r="3" s="193" customFormat="true" customHeight="true" spans="1:2">
      <c r="A3" s="325" t="s">
        <v>1603</v>
      </c>
      <c r="B3" s="232" t="s">
        <v>1606</v>
      </c>
    </row>
    <row r="4" s="193" customFormat="true" customHeight="true" spans="1:2">
      <c r="A4" s="326" t="s">
        <v>1607</v>
      </c>
      <c r="B4" s="327">
        <f>SUM(B5,B12,B130)</f>
        <v>759817.5247</v>
      </c>
    </row>
    <row r="5" s="193" customFormat="true" customHeight="true" spans="1:2">
      <c r="A5" s="326" t="s">
        <v>1608</v>
      </c>
      <c r="B5" s="327">
        <f>SUM(B6:B11)</f>
        <v>28611</v>
      </c>
    </row>
    <row r="6" s="193" customFormat="true" customHeight="true" spans="1:2">
      <c r="A6" s="328" t="s">
        <v>1609</v>
      </c>
      <c r="B6" s="329">
        <v>9437</v>
      </c>
    </row>
    <row r="7" s="193" customFormat="true" customHeight="true" spans="1:2">
      <c r="A7" s="328" t="s">
        <v>1610</v>
      </c>
      <c r="B7" s="329">
        <v>21087</v>
      </c>
    </row>
    <row r="8" s="193" customFormat="true" customHeight="true" spans="1:2">
      <c r="A8" s="328" t="s">
        <v>1611</v>
      </c>
      <c r="B8" s="329">
        <v>38251</v>
      </c>
    </row>
    <row r="9" s="193" customFormat="true" customHeight="true" spans="1:2">
      <c r="A9" s="328" t="s">
        <v>1612</v>
      </c>
      <c r="B9" s="329">
        <v>966</v>
      </c>
    </row>
    <row r="10" s="193" customFormat="true" customHeight="true" spans="1:2">
      <c r="A10" s="328" t="s">
        <v>1613</v>
      </c>
      <c r="B10" s="329">
        <v>-28149</v>
      </c>
    </row>
    <row r="11" s="193" customFormat="true" customHeight="true" spans="1:2">
      <c r="A11" s="328" t="s">
        <v>1614</v>
      </c>
      <c r="B11" s="329">
        <v>-12981</v>
      </c>
    </row>
    <row r="12" s="193" customFormat="true" customHeight="true" spans="1:2">
      <c r="A12" s="326" t="s">
        <v>1615</v>
      </c>
      <c r="B12" s="327">
        <v>617334</v>
      </c>
    </row>
    <row r="13" s="193" customFormat="true" customHeight="true" spans="1:2">
      <c r="A13" s="328" t="s">
        <v>1616</v>
      </c>
      <c r="B13" s="329">
        <v>0</v>
      </c>
    </row>
    <row r="14" s="193" customFormat="true" customHeight="true" spans="1:2">
      <c r="A14" s="328" t="s">
        <v>1617</v>
      </c>
      <c r="B14" s="329">
        <v>131921</v>
      </c>
    </row>
    <row r="15" s="193" customFormat="true" customHeight="true" spans="1:2">
      <c r="A15" s="328" t="s">
        <v>1618</v>
      </c>
      <c r="B15" s="329">
        <v>54238</v>
      </c>
    </row>
    <row r="16" s="193" customFormat="true" customHeight="true" spans="1:2">
      <c r="A16" s="328" t="s">
        <v>1619</v>
      </c>
      <c r="B16" s="329">
        <v>56102</v>
      </c>
    </row>
    <row r="17" s="193" customFormat="true" customHeight="true" spans="1:2">
      <c r="A17" s="328" t="s">
        <v>1620</v>
      </c>
      <c r="B17" s="329">
        <v>7994</v>
      </c>
    </row>
    <row r="18" s="193" customFormat="true" customHeight="true" spans="1:2">
      <c r="A18" s="328" t="s">
        <v>1621</v>
      </c>
      <c r="B18" s="329">
        <v>22453</v>
      </c>
    </row>
    <row r="19" s="193" customFormat="true" customHeight="true" spans="1:2">
      <c r="A19" s="328" t="s">
        <v>1622</v>
      </c>
      <c r="B19" s="329">
        <v>0</v>
      </c>
    </row>
    <row r="20" s="193" customFormat="true" customHeight="true" spans="1:2">
      <c r="A20" s="328" t="s">
        <v>1623</v>
      </c>
      <c r="B20" s="329">
        <v>19621</v>
      </c>
    </row>
    <row r="21" s="193" customFormat="true" customHeight="true" spans="1:2">
      <c r="A21" s="328" t="s">
        <v>1624</v>
      </c>
      <c r="B21" s="329">
        <v>54582</v>
      </c>
    </row>
    <row r="22" s="193" customFormat="true" customHeight="true" spans="1:2">
      <c r="A22" s="328" t="s">
        <v>1625</v>
      </c>
      <c r="B22" s="329">
        <v>15258</v>
      </c>
    </row>
    <row r="23" s="193" customFormat="true" customHeight="true" spans="1:2">
      <c r="A23" s="328" t="s">
        <v>1626</v>
      </c>
      <c r="B23" s="329">
        <v>27.3</v>
      </c>
    </row>
    <row r="24" s="193" customFormat="true" customHeight="true" spans="1:2">
      <c r="A24" s="328" t="s">
        <v>1627</v>
      </c>
      <c r="B24" s="329">
        <v>230</v>
      </c>
    </row>
    <row r="25" s="193" customFormat="true" customHeight="true" spans="1:2">
      <c r="A25" s="328" t="s">
        <v>1628</v>
      </c>
      <c r="B25" s="329">
        <v>42</v>
      </c>
    </row>
    <row r="26" s="193" customFormat="true" customHeight="true" spans="1:2">
      <c r="A26" s="328" t="s">
        <v>1629</v>
      </c>
      <c r="B26" s="329">
        <v>2.28</v>
      </c>
    </row>
    <row r="27" s="193" customFormat="true" customHeight="true" spans="1:2">
      <c r="A27" s="328" t="s">
        <v>1630</v>
      </c>
      <c r="B27" s="329">
        <v>4282.42</v>
      </c>
    </row>
    <row r="28" s="193" customFormat="true" customHeight="true" spans="1:2">
      <c r="A28" s="328" t="s">
        <v>1631</v>
      </c>
      <c r="B28" s="329">
        <v>5.95</v>
      </c>
    </row>
    <row r="29" s="193" customFormat="true" customHeight="true" spans="1:2">
      <c r="A29" s="328" t="s">
        <v>1632</v>
      </c>
      <c r="B29" s="329">
        <v>100.85</v>
      </c>
    </row>
    <row r="30" s="193" customFormat="true" customHeight="true" spans="1:2">
      <c r="A30" s="328" t="s">
        <v>1633</v>
      </c>
      <c r="B30" s="329">
        <v>50</v>
      </c>
    </row>
    <row r="31" s="193" customFormat="true" customHeight="true" spans="1:2">
      <c r="A31" s="328" t="s">
        <v>1634</v>
      </c>
      <c r="B31" s="329">
        <v>160</v>
      </c>
    </row>
    <row r="32" s="193" customFormat="true" customHeight="true" spans="1:2">
      <c r="A32" s="328" t="s">
        <v>1635</v>
      </c>
      <c r="B32" s="329">
        <v>28.17</v>
      </c>
    </row>
    <row r="33" s="193" customFormat="true" customHeight="true" spans="1:2">
      <c r="A33" s="328" t="s">
        <v>1636</v>
      </c>
      <c r="B33" s="329">
        <v>4529.7</v>
      </c>
    </row>
    <row r="34" s="193" customFormat="true" customHeight="true" spans="1:2">
      <c r="A34" s="328" t="s">
        <v>1637</v>
      </c>
      <c r="B34" s="329">
        <v>2419.78</v>
      </c>
    </row>
    <row r="35" s="193" customFormat="true" customHeight="true" spans="1:2">
      <c r="A35" s="328" t="s">
        <v>1638</v>
      </c>
      <c r="B35" s="329">
        <v>1067.5</v>
      </c>
    </row>
    <row r="36" s="193" customFormat="true" customHeight="true" spans="1:2">
      <c r="A36" s="328" t="s">
        <v>1639</v>
      </c>
      <c r="B36" s="329">
        <v>5476.92</v>
      </c>
    </row>
    <row r="37" s="193" customFormat="true" customHeight="true" spans="1:2">
      <c r="A37" s="328" t="s">
        <v>1640</v>
      </c>
      <c r="B37" s="329">
        <v>33383.84</v>
      </c>
    </row>
    <row r="38" s="193" customFormat="true" customHeight="true" spans="1:2">
      <c r="A38" s="328" t="s">
        <v>1641</v>
      </c>
      <c r="B38" s="329">
        <v>355.77</v>
      </c>
    </row>
    <row r="39" s="193" customFormat="true" customHeight="true" spans="1:2">
      <c r="A39" s="328" t="s">
        <v>1642</v>
      </c>
      <c r="B39" s="329">
        <v>109</v>
      </c>
    </row>
    <row r="40" s="193" customFormat="true" customHeight="true" spans="1:2">
      <c r="A40" s="328" t="s">
        <v>1643</v>
      </c>
      <c r="B40" s="329">
        <v>29</v>
      </c>
    </row>
    <row r="41" s="193" customFormat="true" customHeight="true" spans="1:2">
      <c r="A41" s="328" t="s">
        <v>1644</v>
      </c>
      <c r="B41" s="329">
        <v>1595</v>
      </c>
    </row>
    <row r="42" s="193" customFormat="true" customHeight="true" spans="1:2">
      <c r="A42" s="328" t="s">
        <v>1645</v>
      </c>
      <c r="B42" s="329">
        <v>1468.08</v>
      </c>
    </row>
    <row r="43" s="193" customFormat="true" customHeight="true" spans="1:2">
      <c r="A43" s="328" t="s">
        <v>1646</v>
      </c>
      <c r="B43" s="329">
        <v>942</v>
      </c>
    </row>
    <row r="44" s="193" customFormat="true" customHeight="true" spans="1:2">
      <c r="A44" s="328" t="s">
        <v>1647</v>
      </c>
      <c r="B44" s="329">
        <v>2663</v>
      </c>
    </row>
    <row r="45" s="193" customFormat="true" customHeight="true" spans="1:2">
      <c r="A45" s="328" t="s">
        <v>1648</v>
      </c>
      <c r="B45" s="329">
        <v>408.1668</v>
      </c>
    </row>
    <row r="46" s="193" customFormat="true" customHeight="true" spans="1:2">
      <c r="A46" s="328" t="s">
        <v>1649</v>
      </c>
      <c r="B46" s="329">
        <v>40</v>
      </c>
    </row>
    <row r="47" s="193" customFormat="true" customHeight="true" spans="1:2">
      <c r="A47" s="328" t="s">
        <v>1650</v>
      </c>
      <c r="B47" s="329">
        <v>10</v>
      </c>
    </row>
    <row r="48" s="193" customFormat="true" customHeight="true" spans="1:2">
      <c r="A48" s="328" t="s">
        <v>1651</v>
      </c>
      <c r="B48" s="329">
        <v>12</v>
      </c>
    </row>
    <row r="49" s="193" customFormat="true" customHeight="true" spans="1:2">
      <c r="A49" s="328" t="s">
        <v>1652</v>
      </c>
      <c r="B49" s="329">
        <v>5550</v>
      </c>
    </row>
    <row r="50" s="193" customFormat="true" customHeight="true" spans="1:2">
      <c r="A50" s="328" t="s">
        <v>1653</v>
      </c>
      <c r="B50" s="329">
        <v>1450</v>
      </c>
    </row>
    <row r="51" s="193" customFormat="true" customHeight="true" spans="1:2">
      <c r="A51" s="328" t="s">
        <v>1654</v>
      </c>
      <c r="B51" s="329">
        <v>2097.42</v>
      </c>
    </row>
    <row r="52" s="193" customFormat="true" customHeight="true" spans="1:2">
      <c r="A52" s="328" t="s">
        <v>1655</v>
      </c>
      <c r="B52" s="329">
        <v>977.42</v>
      </c>
    </row>
    <row r="53" s="193" customFormat="true" customHeight="true" spans="1:2">
      <c r="A53" s="328" t="s">
        <v>1656</v>
      </c>
      <c r="B53" s="329">
        <v>2904.53</v>
      </c>
    </row>
    <row r="54" s="193" customFormat="true" customHeight="true" spans="1:2">
      <c r="A54" s="328" t="s">
        <v>1657</v>
      </c>
      <c r="B54" s="329">
        <v>6204.77</v>
      </c>
    </row>
    <row r="55" s="193" customFormat="true" customHeight="true" spans="1:2">
      <c r="A55" s="328" t="s">
        <v>1658</v>
      </c>
      <c r="B55" s="329">
        <v>435.34</v>
      </c>
    </row>
    <row r="56" s="193" customFormat="true" customHeight="true" spans="1:2">
      <c r="A56" s="328" t="s">
        <v>1659</v>
      </c>
      <c r="B56" s="329">
        <v>980</v>
      </c>
    </row>
    <row r="57" s="193" customFormat="true" customHeight="true" spans="1:2">
      <c r="A57" s="328" t="s">
        <v>1660</v>
      </c>
      <c r="B57" s="329">
        <v>1039.71</v>
      </c>
    </row>
    <row r="58" s="193" customFormat="true" customHeight="true" spans="1:2">
      <c r="A58" s="328" t="s">
        <v>1661</v>
      </c>
      <c r="B58" s="329">
        <v>191.73</v>
      </c>
    </row>
    <row r="59" s="193" customFormat="true" customHeight="true" spans="1:2">
      <c r="A59" s="328" t="s">
        <v>1662</v>
      </c>
      <c r="B59" s="329">
        <v>1665</v>
      </c>
    </row>
    <row r="60" s="193" customFormat="true" customHeight="true" spans="1:2">
      <c r="A60" s="328" t="s">
        <v>1663</v>
      </c>
      <c r="B60" s="329">
        <v>636</v>
      </c>
    </row>
    <row r="61" s="193" customFormat="true" customHeight="true" spans="1:2">
      <c r="A61" s="328" t="s">
        <v>1664</v>
      </c>
      <c r="B61" s="329">
        <v>8590</v>
      </c>
    </row>
    <row r="62" s="193" customFormat="true" customHeight="true" spans="1:2">
      <c r="A62" s="328" t="s">
        <v>1665</v>
      </c>
      <c r="B62" s="329">
        <v>164.05</v>
      </c>
    </row>
    <row r="63" s="193" customFormat="true" customHeight="true" spans="1:2">
      <c r="A63" s="328" t="s">
        <v>1666</v>
      </c>
      <c r="B63" s="329">
        <v>2.37</v>
      </c>
    </row>
    <row r="64" s="193" customFormat="true" customHeight="true" spans="1:2">
      <c r="A64" s="328" t="s">
        <v>1667</v>
      </c>
      <c r="B64" s="329">
        <v>10833</v>
      </c>
    </row>
    <row r="65" s="193" customFormat="true" customHeight="true" spans="1:2">
      <c r="A65" s="328" t="s">
        <v>1668</v>
      </c>
      <c r="B65" s="329">
        <v>103</v>
      </c>
    </row>
    <row r="66" s="193" customFormat="true" customHeight="true" spans="1:2">
      <c r="A66" s="328" t="s">
        <v>1669</v>
      </c>
      <c r="B66" s="329">
        <v>9196.79</v>
      </c>
    </row>
    <row r="67" s="193" customFormat="true" customHeight="true" spans="1:2">
      <c r="A67" s="328" t="s">
        <v>1670</v>
      </c>
      <c r="B67" s="329">
        <v>307.81</v>
      </c>
    </row>
    <row r="68" s="193" customFormat="true" customHeight="true" spans="1:2">
      <c r="A68" s="328" t="s">
        <v>1671</v>
      </c>
      <c r="B68" s="329">
        <v>9513.66</v>
      </c>
    </row>
    <row r="69" s="193" customFormat="true" customHeight="true" spans="1:2">
      <c r="A69" s="328" t="s">
        <v>1672</v>
      </c>
      <c r="B69" s="329">
        <v>1722.58</v>
      </c>
    </row>
    <row r="70" s="193" customFormat="true" customHeight="true" spans="1:2">
      <c r="A70" s="328" t="s">
        <v>1673</v>
      </c>
      <c r="B70" s="329">
        <v>465</v>
      </c>
    </row>
    <row r="71" s="193" customFormat="true" customHeight="true" spans="1:2">
      <c r="A71" s="328" t="s">
        <v>1674</v>
      </c>
      <c r="B71" s="329">
        <v>1439.6</v>
      </c>
    </row>
    <row r="72" s="193" customFormat="true" customHeight="true" spans="1:2">
      <c r="A72" s="328" t="s">
        <v>1675</v>
      </c>
      <c r="B72" s="329">
        <v>3200</v>
      </c>
    </row>
    <row r="73" s="193" customFormat="true" customHeight="true" spans="1:2">
      <c r="A73" s="328" t="s">
        <v>1676</v>
      </c>
      <c r="B73" s="329">
        <v>805</v>
      </c>
    </row>
    <row r="74" s="193" customFormat="true" customHeight="true" spans="1:2">
      <c r="A74" s="328" t="s">
        <v>1677</v>
      </c>
      <c r="B74" s="329">
        <v>17.2</v>
      </c>
    </row>
    <row r="75" s="193" customFormat="true" customHeight="true" spans="1:2">
      <c r="A75" s="328" t="s">
        <v>1678</v>
      </c>
      <c r="B75" s="329">
        <v>1037</v>
      </c>
    </row>
    <row r="76" s="193" customFormat="true" customHeight="true" spans="1:2">
      <c r="A76" s="328" t="s">
        <v>1679</v>
      </c>
      <c r="B76" s="329">
        <v>53</v>
      </c>
    </row>
    <row r="77" s="193" customFormat="true" customHeight="true" spans="1:2">
      <c r="A77" s="328" t="s">
        <v>1680</v>
      </c>
      <c r="B77" s="329">
        <v>580.25</v>
      </c>
    </row>
    <row r="78" s="193" customFormat="true" customHeight="true" spans="1:2">
      <c r="A78" s="328" t="s">
        <v>1681</v>
      </c>
      <c r="B78" s="329">
        <v>11.5</v>
      </c>
    </row>
    <row r="79" s="193" customFormat="true" customHeight="true" spans="1:2">
      <c r="A79" s="328" t="s">
        <v>1682</v>
      </c>
      <c r="B79" s="329">
        <v>36.3</v>
      </c>
    </row>
    <row r="80" s="193" customFormat="true" customHeight="true" spans="1:2">
      <c r="A80" s="328" t="s">
        <v>1683</v>
      </c>
      <c r="B80" s="329">
        <v>2584</v>
      </c>
    </row>
    <row r="81" s="193" customFormat="true" customHeight="true" spans="1:2">
      <c r="A81" s="328" t="s">
        <v>1684</v>
      </c>
      <c r="B81" s="329">
        <v>987.65</v>
      </c>
    </row>
    <row r="82" s="193" customFormat="true" customHeight="true" spans="1:2">
      <c r="A82" s="328" t="s">
        <v>1685</v>
      </c>
      <c r="B82" s="329">
        <v>3991</v>
      </c>
    </row>
    <row r="83" s="193" customFormat="true" customHeight="true" spans="1:2">
      <c r="A83" s="328" t="s">
        <v>1686</v>
      </c>
      <c r="B83" s="329">
        <v>951</v>
      </c>
    </row>
    <row r="84" s="193" customFormat="true" customHeight="true" spans="1:2">
      <c r="A84" s="328" t="s">
        <v>1687</v>
      </c>
      <c r="B84" s="329">
        <v>308</v>
      </c>
    </row>
    <row r="85" s="193" customFormat="true" customHeight="true" spans="1:2">
      <c r="A85" s="328" t="s">
        <v>1688</v>
      </c>
      <c r="B85" s="329">
        <v>5679</v>
      </c>
    </row>
    <row r="86" s="193" customFormat="true" customHeight="true" spans="1:2">
      <c r="A86" s="328" t="s">
        <v>1689</v>
      </c>
      <c r="B86" s="329">
        <v>77.74</v>
      </c>
    </row>
    <row r="87" s="193" customFormat="true" customHeight="true" spans="1:2">
      <c r="A87" s="328" t="s">
        <v>1690</v>
      </c>
      <c r="B87" s="329">
        <v>8765</v>
      </c>
    </row>
    <row r="88" s="193" customFormat="true" customHeight="true" spans="1:2">
      <c r="A88" s="328" t="s">
        <v>1691</v>
      </c>
      <c r="B88" s="329">
        <v>300</v>
      </c>
    </row>
    <row r="89" s="193" customFormat="true" customHeight="true" spans="1:2">
      <c r="A89" s="328" t="s">
        <v>1692</v>
      </c>
      <c r="B89" s="329">
        <v>1143.13</v>
      </c>
    </row>
    <row r="90" s="193" customFormat="true" customHeight="true" spans="1:2">
      <c r="A90" s="328" t="s">
        <v>1693</v>
      </c>
      <c r="B90" s="329">
        <v>57</v>
      </c>
    </row>
    <row r="91" s="193" customFormat="true" customHeight="true" spans="1:2">
      <c r="A91" s="328" t="s">
        <v>1694</v>
      </c>
      <c r="B91" s="329">
        <v>22.879</v>
      </c>
    </row>
    <row r="92" s="193" customFormat="true" customHeight="true" spans="1:2">
      <c r="A92" s="328" t="s">
        <v>1695</v>
      </c>
      <c r="B92" s="329">
        <v>310</v>
      </c>
    </row>
    <row r="93" s="193" customFormat="true" customHeight="true" spans="1:2">
      <c r="A93" s="328" t="s">
        <v>1696</v>
      </c>
      <c r="B93" s="329">
        <v>1000</v>
      </c>
    </row>
    <row r="94" s="193" customFormat="true" customHeight="true" spans="1:2">
      <c r="A94" s="328" t="s">
        <v>1697</v>
      </c>
      <c r="B94" s="329">
        <v>4747</v>
      </c>
    </row>
    <row r="95" s="193" customFormat="true" customHeight="true" spans="1:2">
      <c r="A95" s="328" t="s">
        <v>1698</v>
      </c>
      <c r="B95" s="329">
        <v>692.66</v>
      </c>
    </row>
    <row r="96" s="193" customFormat="true" customHeight="true" spans="1:2">
      <c r="A96" s="328" t="s">
        <v>1699</v>
      </c>
      <c r="B96" s="329">
        <v>4652.28</v>
      </c>
    </row>
    <row r="97" s="193" customFormat="true" customHeight="true" spans="1:2">
      <c r="A97" s="328" t="s">
        <v>1700</v>
      </c>
      <c r="B97" s="329">
        <v>846</v>
      </c>
    </row>
    <row r="98" s="193" customFormat="true" customHeight="true" spans="1:2">
      <c r="A98" s="328" t="s">
        <v>1701</v>
      </c>
      <c r="B98" s="329">
        <v>1815.72</v>
      </c>
    </row>
    <row r="99" s="193" customFormat="true" customHeight="true" spans="1:2">
      <c r="A99" s="328" t="s">
        <v>1702</v>
      </c>
      <c r="B99" s="329">
        <v>1207.45</v>
      </c>
    </row>
    <row r="100" s="193" customFormat="true" customHeight="true" spans="1:2">
      <c r="A100" s="328" t="s">
        <v>1703</v>
      </c>
      <c r="B100" s="329">
        <v>3.5</v>
      </c>
    </row>
    <row r="101" s="193" customFormat="true" customHeight="true" spans="1:2">
      <c r="A101" s="328" t="s">
        <v>1704</v>
      </c>
      <c r="B101" s="329">
        <v>1155.54</v>
      </c>
    </row>
    <row r="102" s="193" customFormat="true" customHeight="true" spans="1:2">
      <c r="A102" s="328" t="s">
        <v>1705</v>
      </c>
      <c r="B102" s="329">
        <v>71.9</v>
      </c>
    </row>
    <row r="103" s="193" customFormat="true" customHeight="true" spans="1:2">
      <c r="A103" s="328" t="s">
        <v>1706</v>
      </c>
      <c r="B103" s="329">
        <v>3537</v>
      </c>
    </row>
    <row r="104" s="193" customFormat="true" customHeight="true" spans="1:2">
      <c r="A104" s="328" t="s">
        <v>1707</v>
      </c>
      <c r="B104" s="329">
        <v>11980</v>
      </c>
    </row>
    <row r="105" s="193" customFormat="true" customHeight="true" spans="1:2">
      <c r="A105" s="328" t="s">
        <v>1708</v>
      </c>
      <c r="B105" s="329">
        <v>600</v>
      </c>
    </row>
    <row r="106" s="193" customFormat="true" customHeight="true" spans="1:2">
      <c r="A106" s="328" t="s">
        <v>1709</v>
      </c>
      <c r="B106" s="329">
        <v>16</v>
      </c>
    </row>
    <row r="107" s="193" customFormat="true" customHeight="true" spans="1:2">
      <c r="A107" s="328" t="s">
        <v>1710</v>
      </c>
      <c r="B107" s="329">
        <v>400</v>
      </c>
    </row>
    <row r="108" s="193" customFormat="true" customHeight="true" spans="1:2">
      <c r="A108" s="328" t="s">
        <v>1711</v>
      </c>
      <c r="B108" s="329">
        <v>3476.2</v>
      </c>
    </row>
    <row r="109" s="193" customFormat="true" customHeight="true" spans="1:2">
      <c r="A109" s="328" t="s">
        <v>1712</v>
      </c>
      <c r="B109" s="329">
        <v>648</v>
      </c>
    </row>
    <row r="110" s="193" customFormat="true" customHeight="true" spans="1:2">
      <c r="A110" s="328" t="s">
        <v>1713</v>
      </c>
      <c r="B110" s="329">
        <v>5750</v>
      </c>
    </row>
    <row r="111" s="193" customFormat="true" customHeight="true" spans="1:2">
      <c r="A111" s="328" t="s">
        <v>1714</v>
      </c>
      <c r="B111" s="329">
        <v>2880.4</v>
      </c>
    </row>
    <row r="112" s="193" customFormat="true" customHeight="true" spans="1:2">
      <c r="A112" s="328" t="s">
        <v>1715</v>
      </c>
      <c r="B112" s="329">
        <v>3920</v>
      </c>
    </row>
    <row r="113" s="193" customFormat="true" customHeight="true" spans="1:2">
      <c r="A113" s="328" t="s">
        <v>1716</v>
      </c>
      <c r="B113" s="329">
        <v>1764.37</v>
      </c>
    </row>
    <row r="114" s="193" customFormat="true" customHeight="true" spans="1:2">
      <c r="A114" s="328" t="s">
        <v>1717</v>
      </c>
      <c r="B114" s="329">
        <v>219.935</v>
      </c>
    </row>
    <row r="115" s="193" customFormat="true" customHeight="true" spans="1:2">
      <c r="A115" s="328" t="s">
        <v>1718</v>
      </c>
      <c r="B115" s="329">
        <v>452.15</v>
      </c>
    </row>
    <row r="116" s="193" customFormat="true" customHeight="true" spans="1:2">
      <c r="A116" s="328" t="s">
        <v>1719</v>
      </c>
      <c r="B116" s="329">
        <v>1195.86</v>
      </c>
    </row>
    <row r="117" s="193" customFormat="true" customHeight="true" spans="1:2">
      <c r="A117" s="328" t="s">
        <v>1720</v>
      </c>
      <c r="B117" s="329">
        <v>6026</v>
      </c>
    </row>
    <row r="118" s="193" customFormat="true" customHeight="true" spans="1:2">
      <c r="A118" s="328" t="s">
        <v>1721</v>
      </c>
      <c r="B118" s="329">
        <v>4929.52</v>
      </c>
    </row>
    <row r="119" s="193" customFormat="true" customHeight="true" spans="1:2">
      <c r="A119" s="328" t="s">
        <v>1722</v>
      </c>
      <c r="B119" s="329">
        <v>1983.9</v>
      </c>
    </row>
    <row r="120" s="193" customFormat="true" customHeight="true" spans="1:2">
      <c r="A120" s="328" t="s">
        <v>1723</v>
      </c>
      <c r="B120" s="329">
        <v>13669</v>
      </c>
    </row>
    <row r="121" s="193" customFormat="true" customHeight="true" spans="1:2">
      <c r="A121" s="328" t="s">
        <v>1724</v>
      </c>
      <c r="B121" s="329">
        <v>3246.65</v>
      </c>
    </row>
    <row r="122" s="193" customFormat="true" customHeight="true" spans="1:2">
      <c r="A122" s="328" t="s">
        <v>1725</v>
      </c>
      <c r="B122" s="329">
        <v>96.89</v>
      </c>
    </row>
    <row r="123" s="193" customFormat="true" customHeight="true" spans="1:2">
      <c r="A123" s="328" t="s">
        <v>1726</v>
      </c>
      <c r="B123" s="329">
        <v>100</v>
      </c>
    </row>
    <row r="124" s="193" customFormat="true" customHeight="true" spans="1:2">
      <c r="A124" s="328" t="s">
        <v>1727</v>
      </c>
      <c r="B124" s="329">
        <v>2697.1</v>
      </c>
    </row>
    <row r="125" s="193" customFormat="true" customHeight="true" spans="1:2">
      <c r="A125" s="328" t="s">
        <v>1728</v>
      </c>
      <c r="B125" s="329">
        <v>969</v>
      </c>
    </row>
    <row r="126" s="193" customFormat="true" customHeight="true" spans="1:2">
      <c r="A126" s="328" t="s">
        <v>1729</v>
      </c>
      <c r="B126" s="329">
        <v>15</v>
      </c>
    </row>
    <row r="127" s="193" customFormat="true" customHeight="true" spans="1:2">
      <c r="A127" s="328" t="s">
        <v>1730</v>
      </c>
      <c r="B127" s="329">
        <v>1916.36</v>
      </c>
    </row>
    <row r="128" s="193" customFormat="true" customHeight="true" spans="1:2">
      <c r="A128" s="328" t="s">
        <v>1731</v>
      </c>
      <c r="B128" s="329">
        <v>930</v>
      </c>
    </row>
    <row r="129" s="193" customFormat="true" customHeight="true" spans="1:2">
      <c r="A129" s="328" t="s">
        <v>1732</v>
      </c>
      <c r="B129" s="329">
        <v>8728</v>
      </c>
    </row>
    <row r="130" s="193" customFormat="true" customHeight="true" spans="1:2">
      <c r="A130" s="326" t="s">
        <v>1733</v>
      </c>
      <c r="B130" s="327">
        <f>SUM(B131:B198)</f>
        <v>113872.5247</v>
      </c>
    </row>
    <row r="131" s="193" customFormat="true" customHeight="true" spans="1:2">
      <c r="A131" s="328" t="s">
        <v>1734</v>
      </c>
      <c r="B131" s="329">
        <v>68</v>
      </c>
    </row>
    <row r="132" s="193" customFormat="true" customHeight="true" spans="1:2">
      <c r="A132" s="328" t="s">
        <v>1630</v>
      </c>
      <c r="B132" s="329">
        <v>5096</v>
      </c>
    </row>
    <row r="133" s="193" customFormat="true" customHeight="true" spans="1:2">
      <c r="A133" s="328" t="s">
        <v>1633</v>
      </c>
      <c r="B133" s="329">
        <v>2288.4847</v>
      </c>
    </row>
    <row r="134" s="193" customFormat="true" customHeight="true" spans="1:2">
      <c r="A134" s="328" t="s">
        <v>1735</v>
      </c>
      <c r="B134" s="329">
        <v>1561</v>
      </c>
    </row>
    <row r="135" s="193" customFormat="true" customHeight="true" spans="1:2">
      <c r="A135" s="328" t="s">
        <v>1736</v>
      </c>
      <c r="B135" s="329">
        <v>397</v>
      </c>
    </row>
    <row r="136" s="193" customFormat="true" customHeight="true" spans="1:2">
      <c r="A136" s="328" t="s">
        <v>1737</v>
      </c>
      <c r="B136" s="329">
        <v>2070</v>
      </c>
    </row>
    <row r="137" s="193" customFormat="true" customHeight="true" spans="1:2">
      <c r="A137" s="328" t="s">
        <v>1738</v>
      </c>
      <c r="B137" s="329">
        <v>2198</v>
      </c>
    </row>
    <row r="138" s="193" customFormat="true" customHeight="true" spans="1:2">
      <c r="A138" s="328" t="s">
        <v>1739</v>
      </c>
      <c r="B138" s="329">
        <v>7439</v>
      </c>
    </row>
    <row r="139" s="193" customFormat="true" customHeight="true" spans="1:2">
      <c r="A139" s="328" t="s">
        <v>1740</v>
      </c>
      <c r="B139" s="329">
        <v>90</v>
      </c>
    </row>
    <row r="140" s="193" customFormat="true" customHeight="true" spans="1:2">
      <c r="A140" s="328" t="s">
        <v>1741</v>
      </c>
      <c r="B140" s="329">
        <v>1252</v>
      </c>
    </row>
    <row r="141" s="193" customFormat="true" customHeight="true" spans="1:2">
      <c r="A141" s="328" t="s">
        <v>1742</v>
      </c>
      <c r="B141" s="329">
        <v>92</v>
      </c>
    </row>
    <row r="142" s="193" customFormat="true" customHeight="true" spans="1:2">
      <c r="A142" s="328" t="s">
        <v>1743</v>
      </c>
      <c r="B142" s="329">
        <v>7687</v>
      </c>
    </row>
    <row r="143" s="193" customFormat="true" customHeight="true" spans="1:2">
      <c r="A143" s="328" t="s">
        <v>1744</v>
      </c>
      <c r="B143" s="329">
        <v>3920</v>
      </c>
    </row>
    <row r="144" s="193" customFormat="true" customHeight="true" spans="1:2">
      <c r="A144" s="328" t="s">
        <v>1745</v>
      </c>
      <c r="B144" s="329">
        <v>144.72</v>
      </c>
    </row>
    <row r="145" s="193" customFormat="true" customHeight="true" spans="1:2">
      <c r="A145" s="328" t="s">
        <v>1746</v>
      </c>
      <c r="B145" s="329">
        <v>4665</v>
      </c>
    </row>
    <row r="146" s="193" customFormat="true" customHeight="true" spans="1:2">
      <c r="A146" s="328" t="s">
        <v>1747</v>
      </c>
      <c r="B146" s="329">
        <v>140</v>
      </c>
    </row>
    <row r="147" s="193" customFormat="true" customHeight="true" spans="1:2">
      <c r="A147" s="328" t="s">
        <v>1748</v>
      </c>
      <c r="B147" s="329">
        <v>2000</v>
      </c>
    </row>
    <row r="148" s="193" customFormat="true" customHeight="true" spans="1:2">
      <c r="A148" s="328" t="s">
        <v>1749</v>
      </c>
      <c r="B148" s="329">
        <v>102</v>
      </c>
    </row>
    <row r="149" s="193" customFormat="true" customHeight="true" spans="1:2">
      <c r="A149" s="328" t="s">
        <v>1750</v>
      </c>
      <c r="B149" s="329">
        <v>3132</v>
      </c>
    </row>
    <row r="150" s="193" customFormat="true" customHeight="true" spans="1:2">
      <c r="A150" s="328" t="s">
        <v>1751</v>
      </c>
      <c r="B150" s="329">
        <v>200</v>
      </c>
    </row>
    <row r="151" s="193" customFormat="true" customHeight="true" spans="1:2">
      <c r="A151" s="328" t="s">
        <v>1677</v>
      </c>
      <c r="B151" s="329">
        <v>593</v>
      </c>
    </row>
    <row r="152" s="193" customFormat="true" customHeight="true" spans="1:2">
      <c r="A152" s="328" t="s">
        <v>1752</v>
      </c>
      <c r="B152" s="329">
        <v>910</v>
      </c>
    </row>
    <row r="153" s="193" customFormat="true" customHeight="true" spans="1:2">
      <c r="A153" s="328" t="s">
        <v>1753</v>
      </c>
      <c r="B153" s="329">
        <v>7570</v>
      </c>
    </row>
    <row r="154" s="193" customFormat="true" customHeight="true" spans="1:2">
      <c r="A154" s="328" t="s">
        <v>1754</v>
      </c>
      <c r="B154" s="329">
        <v>720.64</v>
      </c>
    </row>
    <row r="155" s="193" customFormat="true" customHeight="true" spans="1:2">
      <c r="A155" s="328" t="s">
        <v>1755</v>
      </c>
      <c r="B155" s="329">
        <v>300</v>
      </c>
    </row>
    <row r="156" s="193" customFormat="true" customHeight="true" spans="1:2">
      <c r="A156" s="328" t="s">
        <v>1756</v>
      </c>
      <c r="B156" s="329">
        <v>41</v>
      </c>
    </row>
    <row r="157" s="193" customFormat="true" customHeight="true" spans="1:2">
      <c r="A157" s="328" t="s">
        <v>1757</v>
      </c>
      <c r="B157" s="329">
        <v>4917.2</v>
      </c>
    </row>
    <row r="158" s="193" customFormat="true" customHeight="true" spans="1:2">
      <c r="A158" s="328" t="s">
        <v>1758</v>
      </c>
      <c r="B158" s="329">
        <v>2305.52</v>
      </c>
    </row>
    <row r="159" s="193" customFormat="true" customHeight="true" spans="1:2">
      <c r="A159" s="328" t="s">
        <v>1759</v>
      </c>
      <c r="B159" s="329">
        <v>20</v>
      </c>
    </row>
    <row r="160" s="193" customFormat="true" customHeight="true" spans="1:2">
      <c r="A160" s="328" t="s">
        <v>1760</v>
      </c>
      <c r="B160" s="329">
        <v>5310</v>
      </c>
    </row>
    <row r="161" s="193" customFormat="true" customHeight="true" spans="1:2">
      <c r="A161" s="328" t="s">
        <v>1761</v>
      </c>
      <c r="B161" s="329">
        <v>149.01</v>
      </c>
    </row>
    <row r="162" s="193" customFormat="true" customHeight="true" spans="1:2">
      <c r="A162" s="328" t="s">
        <v>1762</v>
      </c>
      <c r="B162" s="329">
        <v>100</v>
      </c>
    </row>
    <row r="163" s="193" customFormat="true" customHeight="true" spans="1:2">
      <c r="A163" s="328" t="s">
        <v>1763</v>
      </c>
      <c r="B163" s="329">
        <v>4663.23</v>
      </c>
    </row>
    <row r="164" s="193" customFormat="true" customHeight="true" spans="1:2">
      <c r="A164" s="328" t="s">
        <v>1764</v>
      </c>
      <c r="B164" s="329">
        <v>7559.2</v>
      </c>
    </row>
    <row r="165" s="193" customFormat="true" customHeight="true" spans="1:2">
      <c r="A165" s="328" t="s">
        <v>1687</v>
      </c>
      <c r="B165" s="329">
        <v>243.8</v>
      </c>
    </row>
    <row r="166" s="193" customFormat="true" customHeight="true" spans="1:2">
      <c r="A166" s="328" t="s">
        <v>1765</v>
      </c>
      <c r="B166" s="329">
        <v>2794</v>
      </c>
    </row>
    <row r="167" s="193" customFormat="true" customHeight="true" spans="1:2">
      <c r="A167" s="328" t="s">
        <v>1766</v>
      </c>
      <c r="B167" s="329">
        <v>15.1</v>
      </c>
    </row>
    <row r="168" s="193" customFormat="true" customHeight="true" spans="1:2">
      <c r="A168" s="328" t="s">
        <v>1767</v>
      </c>
      <c r="B168" s="329">
        <v>163.12</v>
      </c>
    </row>
    <row r="169" s="193" customFormat="true" customHeight="true" spans="1:2">
      <c r="A169" s="328" t="s">
        <v>1768</v>
      </c>
      <c r="B169" s="329">
        <v>1924</v>
      </c>
    </row>
    <row r="170" s="193" customFormat="true" customHeight="true" spans="1:2">
      <c r="A170" s="328" t="s">
        <v>1769</v>
      </c>
      <c r="B170" s="329">
        <v>174</v>
      </c>
    </row>
    <row r="171" s="193" customFormat="true" customHeight="true" spans="1:2">
      <c r="A171" s="328" t="s">
        <v>1770</v>
      </c>
      <c r="B171" s="329">
        <v>599</v>
      </c>
    </row>
    <row r="172" s="193" customFormat="true" customHeight="true" spans="1:2">
      <c r="A172" s="328" t="s">
        <v>1771</v>
      </c>
      <c r="B172" s="329">
        <v>-810</v>
      </c>
    </row>
    <row r="173" s="193" customFormat="true" customHeight="true" spans="1:2">
      <c r="A173" s="328" t="s">
        <v>1772</v>
      </c>
      <c r="B173" s="329">
        <v>2735</v>
      </c>
    </row>
    <row r="174" s="193" customFormat="true" customHeight="true" spans="1:2">
      <c r="A174" s="328" t="s">
        <v>1773</v>
      </c>
      <c r="B174" s="329">
        <v>480</v>
      </c>
    </row>
    <row r="175" s="193" customFormat="true" customHeight="true" spans="1:2">
      <c r="A175" s="328" t="s">
        <v>1774</v>
      </c>
      <c r="B175" s="329">
        <v>1771.56</v>
      </c>
    </row>
    <row r="176" s="193" customFormat="true" customHeight="true" spans="1:2">
      <c r="A176" s="328" t="s">
        <v>1775</v>
      </c>
      <c r="B176" s="329">
        <v>46.4</v>
      </c>
    </row>
    <row r="177" s="193" customFormat="true" customHeight="true" spans="1:2">
      <c r="A177" s="328" t="s">
        <v>1776</v>
      </c>
      <c r="B177" s="329">
        <v>16</v>
      </c>
    </row>
    <row r="178" s="193" customFormat="true" customHeight="true" spans="1:2">
      <c r="A178" s="328" t="s">
        <v>1777</v>
      </c>
      <c r="B178" s="329">
        <v>20</v>
      </c>
    </row>
    <row r="179" s="193" customFormat="true" customHeight="true" spans="1:2">
      <c r="A179" s="328" t="s">
        <v>1778</v>
      </c>
      <c r="B179" s="329">
        <v>3000</v>
      </c>
    </row>
    <row r="180" s="193" customFormat="true" customHeight="true" spans="1:2">
      <c r="A180" s="328" t="s">
        <v>1779</v>
      </c>
      <c r="B180" s="329">
        <v>175</v>
      </c>
    </row>
    <row r="181" s="193" customFormat="true" customHeight="true" spans="1:2">
      <c r="A181" s="328" t="s">
        <v>1780</v>
      </c>
      <c r="B181" s="329">
        <v>1337</v>
      </c>
    </row>
    <row r="182" s="193" customFormat="true" customHeight="true" spans="1:2">
      <c r="A182" s="328" t="s">
        <v>1781</v>
      </c>
      <c r="B182" s="329">
        <v>1</v>
      </c>
    </row>
    <row r="183" s="193" customFormat="true" customHeight="true" spans="1:2">
      <c r="A183" s="328" t="s">
        <v>1782</v>
      </c>
      <c r="B183" s="329">
        <v>498.05</v>
      </c>
    </row>
    <row r="184" s="193" customFormat="true" customHeight="true" spans="1:2">
      <c r="A184" s="328" t="s">
        <v>1783</v>
      </c>
      <c r="B184" s="329">
        <v>2200</v>
      </c>
    </row>
    <row r="185" s="193" customFormat="true" customHeight="true" spans="1:2">
      <c r="A185" s="328" t="s">
        <v>1784</v>
      </c>
      <c r="B185" s="329">
        <v>335</v>
      </c>
    </row>
    <row r="186" s="193" customFormat="true" customHeight="true" spans="1:2">
      <c r="A186" s="328" t="s">
        <v>1785</v>
      </c>
      <c r="B186" s="329">
        <v>44</v>
      </c>
    </row>
    <row r="187" s="193" customFormat="true" customHeight="true" spans="1:2">
      <c r="A187" s="328" t="s">
        <v>1786</v>
      </c>
      <c r="B187" s="329">
        <v>221</v>
      </c>
    </row>
    <row r="188" s="193" customFormat="true" customHeight="true" spans="1:2">
      <c r="A188" s="328" t="s">
        <v>1787</v>
      </c>
      <c r="B188" s="329">
        <v>1943</v>
      </c>
    </row>
    <row r="189" s="193" customFormat="true" customHeight="true" spans="1:2">
      <c r="A189" s="328" t="s">
        <v>1788</v>
      </c>
      <c r="B189" s="329">
        <v>28</v>
      </c>
    </row>
    <row r="190" s="193" customFormat="true" customHeight="true" spans="1:2">
      <c r="A190" s="328" t="s">
        <v>1789</v>
      </c>
      <c r="B190" s="329">
        <v>1290.38</v>
      </c>
    </row>
    <row r="191" s="193" customFormat="true" customHeight="true" spans="1:2">
      <c r="A191" s="328" t="s">
        <v>1790</v>
      </c>
      <c r="B191" s="329">
        <v>290.39</v>
      </c>
    </row>
    <row r="192" s="193" customFormat="true" customHeight="true" spans="1:2">
      <c r="A192" s="328" t="s">
        <v>1791</v>
      </c>
      <c r="B192" s="329">
        <v>311</v>
      </c>
    </row>
    <row r="193" s="193" customFormat="true" customHeight="true" spans="1:2">
      <c r="A193" s="328" t="s">
        <v>1792</v>
      </c>
      <c r="B193" s="329">
        <v>404</v>
      </c>
    </row>
    <row r="194" s="193" customFormat="true" customHeight="true" spans="1:2">
      <c r="A194" s="328" t="s">
        <v>1793</v>
      </c>
      <c r="B194" s="329">
        <v>668</v>
      </c>
    </row>
    <row r="195" s="193" customFormat="true" customHeight="true" spans="1:2">
      <c r="A195" s="328" t="s">
        <v>1794</v>
      </c>
      <c r="B195" s="329">
        <v>1522.03</v>
      </c>
    </row>
    <row r="196" s="193" customFormat="true" customHeight="true" spans="1:2">
      <c r="A196" s="328" t="s">
        <v>1795</v>
      </c>
      <c r="B196" s="329">
        <v>451.69</v>
      </c>
    </row>
    <row r="197" s="193" customFormat="true" customHeight="true" spans="1:2">
      <c r="A197" s="328" t="s">
        <v>1796</v>
      </c>
      <c r="B197" s="329">
        <v>1545</v>
      </c>
    </row>
    <row r="198" s="193" customFormat="true" customHeight="true" spans="1:2">
      <c r="A198" s="328" t="s">
        <v>1797</v>
      </c>
      <c r="B198" s="329">
        <v>7735</v>
      </c>
    </row>
  </sheetData>
  <mergeCells count="1">
    <mergeCell ref="A1:B1"/>
  </mergeCells>
  <printOptions horizontalCentered="true"/>
  <pageMargins left="0.708333333333333" right="0.708333333333333" top="0.747916666666667" bottom="0.747916666666667" header="0.314583333333333" footer="0.314583333333333"/>
  <pageSetup paperSize="9" firstPageNumber="102" orientation="portrait" useFirstPageNumber="true"/>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9"/>
  <sheetViews>
    <sheetView showZeros="0" tabSelected="1" workbookViewId="0">
      <selection activeCell="A78" sqref="$A78:$XFD78"/>
    </sheetView>
  </sheetViews>
  <sheetFormatPr defaultColWidth="9" defaultRowHeight="24.95" customHeight="true" outlineLevelCol="4"/>
  <cols>
    <col min="1" max="1" width="50.625" style="313" customWidth="true"/>
    <col min="2" max="5" width="10.625" style="313" customWidth="true"/>
    <col min="6" max="16384" width="9" style="313"/>
  </cols>
  <sheetData>
    <row r="1" customHeight="true" spans="1:5">
      <c r="A1" s="314" t="s">
        <v>1798</v>
      </c>
      <c r="B1" s="314"/>
      <c r="C1" s="314"/>
      <c r="D1" s="314"/>
      <c r="E1" s="314"/>
    </row>
    <row r="2" s="310" customFormat="true" customHeight="true" spans="1:5">
      <c r="A2" s="315"/>
      <c r="B2" s="316" t="s">
        <v>1799</v>
      </c>
      <c r="C2" s="316"/>
      <c r="D2" s="316"/>
      <c r="E2" s="316"/>
    </row>
    <row r="3" s="310" customFormat="true" customHeight="true" spans="1:5">
      <c r="A3" s="317" t="s">
        <v>1800</v>
      </c>
      <c r="B3" s="318" t="s">
        <v>1137</v>
      </c>
      <c r="C3" s="318"/>
      <c r="D3" s="318"/>
      <c r="E3" s="318"/>
    </row>
    <row r="4" s="310" customFormat="true" customHeight="true" spans="1:5">
      <c r="A4" s="318"/>
      <c r="B4" s="317" t="s">
        <v>1801</v>
      </c>
      <c r="C4" s="317" t="s">
        <v>1802</v>
      </c>
      <c r="D4" s="317" t="s">
        <v>1803</v>
      </c>
      <c r="E4" s="317" t="s">
        <v>1804</v>
      </c>
    </row>
    <row r="5" s="311" customFormat="true" customHeight="true" spans="1:5">
      <c r="A5" s="319" t="s">
        <v>1526</v>
      </c>
      <c r="B5" s="320">
        <f>SUM(B6,B13,B85)</f>
        <v>279516</v>
      </c>
      <c r="C5" s="320">
        <f>SUM(C6,C13,C85)</f>
        <v>100206</v>
      </c>
      <c r="D5" s="320">
        <f>SUM(D6,D13,D85)</f>
        <v>81215</v>
      </c>
      <c r="E5" s="320">
        <f>SUM(E6,E13,E85)</f>
        <v>98095</v>
      </c>
    </row>
    <row r="6" s="311" customFormat="true" customHeight="true" spans="1:5">
      <c r="A6" s="321" t="s">
        <v>1805</v>
      </c>
      <c r="B6" s="320">
        <f>SUM(B7:B12)</f>
        <v>12739</v>
      </c>
      <c r="C6" s="320">
        <v>1152</v>
      </c>
      <c r="D6" s="320">
        <v>2504</v>
      </c>
      <c r="E6" s="320">
        <v>9083</v>
      </c>
    </row>
    <row r="7" s="310" customFormat="true" customHeight="true" spans="1:5">
      <c r="A7" s="322" t="s">
        <v>1806</v>
      </c>
      <c r="B7" s="323">
        <v>3865</v>
      </c>
      <c r="C7" s="323">
        <v>3970</v>
      </c>
      <c r="D7" s="323">
        <v>1040</v>
      </c>
      <c r="E7" s="323">
        <v>-1145</v>
      </c>
    </row>
    <row r="8" s="310" customFormat="true" customHeight="true" spans="1:5">
      <c r="A8" s="322" t="s">
        <v>1807</v>
      </c>
      <c r="B8" s="323">
        <v>473</v>
      </c>
      <c r="C8" s="323">
        <v>184</v>
      </c>
      <c r="D8" s="323">
        <v>97</v>
      </c>
      <c r="E8" s="323">
        <v>192</v>
      </c>
    </row>
    <row r="9" s="310" customFormat="true" customHeight="true" spans="1:5">
      <c r="A9" s="322" t="s">
        <v>1808</v>
      </c>
      <c r="B9" s="323">
        <v>6058</v>
      </c>
      <c r="C9" s="323">
        <v>23</v>
      </c>
      <c r="D9" s="323">
        <v>1862</v>
      </c>
      <c r="E9" s="323">
        <v>4173</v>
      </c>
    </row>
    <row r="10" s="310" customFormat="true" customHeight="true" spans="1:5">
      <c r="A10" s="322" t="s">
        <v>1809</v>
      </c>
      <c r="B10" s="323">
        <v>171</v>
      </c>
      <c r="C10" s="323">
        <v>3</v>
      </c>
      <c r="D10" s="323">
        <v>157</v>
      </c>
      <c r="E10" s="323">
        <v>11</v>
      </c>
    </row>
    <row r="11" s="310" customFormat="true" customHeight="true" spans="1:5">
      <c r="A11" s="322" t="s">
        <v>1810</v>
      </c>
      <c r="B11" s="323">
        <v>7499</v>
      </c>
      <c r="C11" s="323">
        <v>2327</v>
      </c>
      <c r="D11" s="323">
        <v>-14</v>
      </c>
      <c r="E11" s="323">
        <v>5186</v>
      </c>
    </row>
    <row r="12" s="310" customFormat="true" customHeight="true" spans="1:5">
      <c r="A12" s="322" t="s">
        <v>1811</v>
      </c>
      <c r="B12" s="323">
        <v>-5327</v>
      </c>
      <c r="C12" s="323">
        <v>-5355</v>
      </c>
      <c r="D12" s="323">
        <v>-638</v>
      </c>
      <c r="E12" s="323">
        <v>666</v>
      </c>
    </row>
    <row r="13" s="311" customFormat="true" customHeight="true" spans="1:5">
      <c r="A13" s="321" t="s">
        <v>1812</v>
      </c>
      <c r="B13" s="320">
        <f>SUM(B14:B84)</f>
        <v>219507</v>
      </c>
      <c r="C13" s="320">
        <f>SUM(C14:C84)</f>
        <v>83077</v>
      </c>
      <c r="D13" s="320">
        <f>SUM(D14:D84)</f>
        <v>70731</v>
      </c>
      <c r="E13" s="320">
        <f>SUM(E14:E84)</f>
        <v>65699</v>
      </c>
    </row>
    <row r="14" s="310" customFormat="true" customHeight="true" spans="1:5">
      <c r="A14" s="322" t="s">
        <v>1813</v>
      </c>
      <c r="B14" s="323">
        <v>74801</v>
      </c>
      <c r="C14" s="323">
        <v>20749</v>
      </c>
      <c r="D14" s="323">
        <v>31208</v>
      </c>
      <c r="E14" s="323">
        <v>22844</v>
      </c>
    </row>
    <row r="15" s="310" customFormat="true" customHeight="true" spans="1:5">
      <c r="A15" s="322" t="s">
        <v>1814</v>
      </c>
      <c r="B15" s="323">
        <v>8929</v>
      </c>
      <c r="C15" s="323">
        <v>750</v>
      </c>
      <c r="D15" s="323">
        <v>7155</v>
      </c>
      <c r="E15" s="323">
        <v>1024</v>
      </c>
    </row>
    <row r="16" s="310" customFormat="true" customHeight="true" spans="1:5">
      <c r="A16" s="322" t="s">
        <v>1815</v>
      </c>
      <c r="B16" s="323">
        <v>33029</v>
      </c>
      <c r="C16" s="323">
        <v>12281</v>
      </c>
      <c r="D16" s="323">
        <v>8360</v>
      </c>
      <c r="E16" s="323">
        <v>12388</v>
      </c>
    </row>
    <row r="17" s="310" customFormat="true" customHeight="true" spans="1:5">
      <c r="A17" s="322" t="s">
        <v>1816</v>
      </c>
      <c r="B17" s="323">
        <v>7994</v>
      </c>
      <c r="C17" s="323">
        <v>3000</v>
      </c>
      <c r="D17" s="323">
        <v>3133</v>
      </c>
      <c r="E17" s="323">
        <v>1861</v>
      </c>
    </row>
    <row r="18" s="310" customFormat="true" customHeight="true" spans="1:5">
      <c r="A18" s="322" t="s">
        <v>1817</v>
      </c>
      <c r="B18" s="323">
        <v>18349</v>
      </c>
      <c r="C18" s="323">
        <v>9746</v>
      </c>
      <c r="D18" s="323">
        <v>3976</v>
      </c>
      <c r="E18" s="323">
        <v>4627</v>
      </c>
    </row>
    <row r="19" s="310" customFormat="true" customHeight="true" spans="1:5">
      <c r="A19" s="322" t="s">
        <v>1818</v>
      </c>
      <c r="B19" s="323">
        <v>12958</v>
      </c>
      <c r="C19" s="323">
        <v>3100</v>
      </c>
      <c r="D19" s="323">
        <v>1571</v>
      </c>
      <c r="E19" s="323">
        <v>8287</v>
      </c>
    </row>
    <row r="20" s="310" customFormat="true" customHeight="true" spans="1:5">
      <c r="A20" s="322" t="s">
        <v>1819</v>
      </c>
      <c r="B20" s="323">
        <v>-5641</v>
      </c>
      <c r="C20" s="323">
        <v>11758</v>
      </c>
      <c r="D20" s="323">
        <v>4049</v>
      </c>
      <c r="E20" s="323">
        <v>-21448</v>
      </c>
    </row>
    <row r="21" s="310" customFormat="true" customHeight="true" spans="1:5">
      <c r="A21" s="322" t="s">
        <v>1820</v>
      </c>
      <c r="B21" s="323">
        <v>1338</v>
      </c>
      <c r="C21" s="323"/>
      <c r="D21" s="323"/>
      <c r="E21" s="323">
        <v>1338</v>
      </c>
    </row>
    <row r="22" s="310" customFormat="true" customHeight="true" spans="1:5">
      <c r="A22" s="322" t="s">
        <v>1821</v>
      </c>
      <c r="B22" s="323">
        <v>14</v>
      </c>
      <c r="C22" s="323">
        <v>14</v>
      </c>
      <c r="D22" s="323"/>
      <c r="E22" s="323"/>
    </row>
    <row r="23" s="310" customFormat="true" customHeight="true" spans="1:5">
      <c r="A23" s="322" t="s">
        <v>1822</v>
      </c>
      <c r="B23" s="323">
        <v>6831</v>
      </c>
      <c r="C23" s="323">
        <v>2270</v>
      </c>
      <c r="D23" s="323">
        <v>979</v>
      </c>
      <c r="E23" s="323">
        <v>3582</v>
      </c>
    </row>
    <row r="24" s="310" customFormat="true" customHeight="true" spans="1:5">
      <c r="A24" s="322" t="s">
        <v>1823</v>
      </c>
      <c r="B24" s="323">
        <v>346</v>
      </c>
      <c r="C24" s="323">
        <v>109</v>
      </c>
      <c r="D24" s="323"/>
      <c r="E24" s="323">
        <v>237</v>
      </c>
    </row>
    <row r="25" s="310" customFormat="true" customHeight="true" spans="1:5">
      <c r="A25" s="322" t="s">
        <v>1824</v>
      </c>
      <c r="B25" s="323">
        <v>2243</v>
      </c>
      <c r="C25" s="323">
        <v>759</v>
      </c>
      <c r="D25" s="323">
        <v>685</v>
      </c>
      <c r="E25" s="323">
        <v>799</v>
      </c>
    </row>
    <row r="26" s="310" customFormat="true" customHeight="true" spans="1:5">
      <c r="A26" s="322" t="s">
        <v>1825</v>
      </c>
      <c r="B26" s="323">
        <v>2617</v>
      </c>
      <c r="C26" s="323">
        <v>2047</v>
      </c>
      <c r="D26" s="323">
        <v>570</v>
      </c>
      <c r="E26" s="323"/>
    </row>
    <row r="27" s="310" customFormat="true" customHeight="true" spans="1:5">
      <c r="A27" s="322" t="s">
        <v>1826</v>
      </c>
      <c r="B27" s="323">
        <v>26</v>
      </c>
      <c r="C27" s="323">
        <v>14</v>
      </c>
      <c r="D27" s="323">
        <v>4</v>
      </c>
      <c r="E27" s="323">
        <v>8</v>
      </c>
    </row>
    <row r="28" s="310" customFormat="true" customHeight="true" spans="1:5">
      <c r="A28" s="322" t="s">
        <v>1827</v>
      </c>
      <c r="B28" s="323">
        <v>333</v>
      </c>
      <c r="C28" s="323">
        <v>15</v>
      </c>
      <c r="D28" s="323">
        <v>149</v>
      </c>
      <c r="E28" s="323">
        <v>169</v>
      </c>
    </row>
    <row r="29" s="310" customFormat="true" customHeight="true" spans="1:5">
      <c r="A29" s="322" t="s">
        <v>1828</v>
      </c>
      <c r="B29" s="323">
        <v>100</v>
      </c>
      <c r="C29" s="323">
        <v>100</v>
      </c>
      <c r="D29" s="323"/>
      <c r="E29" s="323"/>
    </row>
    <row r="30" s="310" customFormat="true" customHeight="true" spans="1:5">
      <c r="A30" s="322" t="s">
        <v>1829</v>
      </c>
      <c r="B30" s="323">
        <v>22</v>
      </c>
      <c r="C30" s="323">
        <v>22</v>
      </c>
      <c r="D30" s="323"/>
      <c r="E30" s="323"/>
    </row>
    <row r="31" s="310" customFormat="true" customHeight="true" spans="1:5">
      <c r="A31" s="322" t="s">
        <v>1830</v>
      </c>
      <c r="B31" s="323">
        <v>100</v>
      </c>
      <c r="C31" s="323">
        <v>100</v>
      </c>
      <c r="D31" s="323"/>
      <c r="E31" s="323"/>
    </row>
    <row r="32" s="310" customFormat="true" customHeight="true" spans="1:5">
      <c r="A32" s="322" t="s">
        <v>1831</v>
      </c>
      <c r="B32" s="323">
        <v>57</v>
      </c>
      <c r="C32" s="323">
        <v>17</v>
      </c>
      <c r="D32" s="323">
        <v>18</v>
      </c>
      <c r="E32" s="323">
        <v>22</v>
      </c>
    </row>
    <row r="33" s="310" customFormat="true" customHeight="true" spans="1:5">
      <c r="A33" s="322" t="s">
        <v>1832</v>
      </c>
      <c r="B33" s="323">
        <v>20</v>
      </c>
      <c r="C33" s="323"/>
      <c r="D33" s="323"/>
      <c r="E33" s="323">
        <v>20</v>
      </c>
    </row>
    <row r="34" s="310" customFormat="true" customHeight="true" spans="1:5">
      <c r="A34" s="322" t="s">
        <v>1833</v>
      </c>
      <c r="B34" s="323">
        <v>899</v>
      </c>
      <c r="C34" s="323">
        <v>603</v>
      </c>
      <c r="D34" s="323">
        <v>126</v>
      </c>
      <c r="E34" s="323">
        <v>170</v>
      </c>
    </row>
    <row r="35" s="310" customFormat="true" customHeight="true" spans="1:5">
      <c r="A35" s="322" t="s">
        <v>1834</v>
      </c>
      <c r="B35" s="323">
        <v>0</v>
      </c>
      <c r="C35" s="323"/>
      <c r="D35" s="323"/>
      <c r="E35" s="323"/>
    </row>
    <row r="36" s="310" customFormat="true" customHeight="true" spans="1:5">
      <c r="A36" s="322" t="s">
        <v>1835</v>
      </c>
      <c r="B36" s="323">
        <v>6000</v>
      </c>
      <c r="C36" s="323">
        <v>3334</v>
      </c>
      <c r="D36" s="323">
        <v>1610</v>
      </c>
      <c r="E36" s="323">
        <v>1056</v>
      </c>
    </row>
    <row r="37" s="310" customFormat="true" customHeight="true" spans="1:5">
      <c r="A37" s="322" t="s">
        <v>1836</v>
      </c>
      <c r="B37" s="323">
        <v>5220</v>
      </c>
      <c r="C37" s="323">
        <v>1281</v>
      </c>
      <c r="D37" s="323">
        <v>1750</v>
      </c>
      <c r="E37" s="323">
        <v>2189</v>
      </c>
    </row>
    <row r="38" s="310" customFormat="true" customHeight="true" spans="1:5">
      <c r="A38" s="322" t="s">
        <v>1837</v>
      </c>
      <c r="B38" s="323">
        <v>578</v>
      </c>
      <c r="C38" s="323">
        <v>237</v>
      </c>
      <c r="D38" s="323">
        <v>65</v>
      </c>
      <c r="E38" s="323">
        <v>276</v>
      </c>
    </row>
    <row r="39" s="310" customFormat="true" customHeight="true" spans="1:5">
      <c r="A39" s="322" t="s">
        <v>1838</v>
      </c>
      <c r="B39" s="323">
        <v>0</v>
      </c>
      <c r="C39" s="323"/>
      <c r="D39" s="323"/>
      <c r="E39" s="323"/>
    </row>
    <row r="40" s="310" customFormat="true" customHeight="true" spans="1:5">
      <c r="A40" s="322" t="s">
        <v>1839</v>
      </c>
      <c r="B40" s="323">
        <v>364</v>
      </c>
      <c r="C40" s="323">
        <v>140</v>
      </c>
      <c r="D40" s="323">
        <v>100</v>
      </c>
      <c r="E40" s="323">
        <v>124</v>
      </c>
    </row>
    <row r="41" s="310" customFormat="true" customHeight="true" spans="1:5">
      <c r="A41" s="322" t="s">
        <v>1840</v>
      </c>
      <c r="B41" s="323">
        <v>0</v>
      </c>
      <c r="C41" s="323"/>
      <c r="D41" s="323"/>
      <c r="E41" s="323"/>
    </row>
    <row r="42" s="310" customFormat="true" customHeight="true" spans="1:5">
      <c r="A42" s="322" t="s">
        <v>1841</v>
      </c>
      <c r="B42" s="323">
        <v>440</v>
      </c>
      <c r="C42" s="323">
        <v>440</v>
      </c>
      <c r="D42" s="323"/>
      <c r="E42" s="323"/>
    </row>
    <row r="43" s="310" customFormat="true" customHeight="true" spans="1:5">
      <c r="A43" s="322" t="s">
        <v>1842</v>
      </c>
      <c r="B43" s="323">
        <v>1776</v>
      </c>
      <c r="C43" s="323">
        <v>818</v>
      </c>
      <c r="D43" s="323">
        <v>264</v>
      </c>
      <c r="E43" s="323">
        <v>694</v>
      </c>
    </row>
    <row r="44" s="310" customFormat="true" customHeight="true" spans="1:5">
      <c r="A44" s="322" t="s">
        <v>1843</v>
      </c>
      <c r="B44" s="323">
        <v>62</v>
      </c>
      <c r="C44" s="323">
        <v>21</v>
      </c>
      <c r="D44" s="323">
        <v>15</v>
      </c>
      <c r="E44" s="323">
        <v>26</v>
      </c>
    </row>
    <row r="45" s="310" customFormat="true" customHeight="true" spans="1:5">
      <c r="A45" s="322" t="s">
        <v>1844</v>
      </c>
      <c r="B45" s="323">
        <v>571</v>
      </c>
      <c r="C45" s="323">
        <v>351</v>
      </c>
      <c r="D45" s="323">
        <v>125</v>
      </c>
      <c r="E45" s="323">
        <v>95</v>
      </c>
    </row>
    <row r="46" s="310" customFormat="true" customHeight="true" spans="1:5">
      <c r="A46" s="322" t="s">
        <v>1845</v>
      </c>
      <c r="B46" s="323">
        <v>1241</v>
      </c>
      <c r="C46" s="323">
        <v>439</v>
      </c>
      <c r="D46" s="323">
        <v>319</v>
      </c>
      <c r="E46" s="323">
        <v>483</v>
      </c>
    </row>
    <row r="47" s="310" customFormat="true" customHeight="true" spans="1:5">
      <c r="A47" s="322" t="s">
        <v>1846</v>
      </c>
      <c r="B47" s="323">
        <v>4904</v>
      </c>
      <c r="C47" s="323">
        <v>2312</v>
      </c>
      <c r="D47" s="323">
        <v>895</v>
      </c>
      <c r="E47" s="323">
        <v>1697</v>
      </c>
    </row>
    <row r="48" s="310" customFormat="true" customHeight="true" spans="1:5">
      <c r="A48" s="322" t="s">
        <v>1847</v>
      </c>
      <c r="B48" s="323">
        <v>295</v>
      </c>
      <c r="C48" s="323"/>
      <c r="D48" s="323">
        <v>3</v>
      </c>
      <c r="E48" s="323">
        <v>292</v>
      </c>
    </row>
    <row r="49" s="310" customFormat="true" customHeight="true" spans="1:5">
      <c r="A49" s="322" t="s">
        <v>1848</v>
      </c>
      <c r="B49" s="323">
        <v>4</v>
      </c>
      <c r="C49" s="323">
        <v>4</v>
      </c>
      <c r="D49" s="323"/>
      <c r="E49" s="323"/>
    </row>
    <row r="50" s="310" customFormat="true" customHeight="true" spans="1:5">
      <c r="A50" s="322" t="s">
        <v>1849</v>
      </c>
      <c r="B50" s="323">
        <v>936</v>
      </c>
      <c r="C50" s="323">
        <v>242</v>
      </c>
      <c r="D50" s="323">
        <v>304</v>
      </c>
      <c r="E50" s="323">
        <v>390</v>
      </c>
    </row>
    <row r="51" customHeight="true" spans="1:5">
      <c r="A51" s="322" t="s">
        <v>1850</v>
      </c>
      <c r="B51" s="323">
        <v>92</v>
      </c>
      <c r="C51" s="323">
        <v>29</v>
      </c>
      <c r="D51" s="323">
        <v>6</v>
      </c>
      <c r="E51" s="323">
        <v>57</v>
      </c>
    </row>
    <row r="52" customHeight="true" spans="1:5">
      <c r="A52" s="322" t="s">
        <v>1851</v>
      </c>
      <c r="B52" s="323">
        <v>674</v>
      </c>
      <c r="C52" s="323"/>
      <c r="D52" s="323"/>
      <c r="E52" s="323">
        <v>674</v>
      </c>
    </row>
    <row r="53" customHeight="true" spans="1:5">
      <c r="A53" s="322" t="s">
        <v>1852</v>
      </c>
      <c r="B53" s="323">
        <v>512</v>
      </c>
      <c r="C53" s="323"/>
      <c r="D53" s="323">
        <v>1</v>
      </c>
      <c r="E53" s="323">
        <v>511</v>
      </c>
    </row>
    <row r="54" customHeight="true" spans="1:5">
      <c r="A54" s="322" t="s">
        <v>1853</v>
      </c>
      <c r="B54" s="323">
        <v>303</v>
      </c>
      <c r="C54" s="323">
        <v>36</v>
      </c>
      <c r="D54" s="323">
        <v>27</v>
      </c>
      <c r="E54" s="323">
        <v>240</v>
      </c>
    </row>
    <row r="55" customHeight="true" spans="1:5">
      <c r="A55" s="322" t="s">
        <v>1854</v>
      </c>
      <c r="B55" s="323">
        <v>2149</v>
      </c>
      <c r="C55" s="323"/>
      <c r="D55" s="323">
        <v>1</v>
      </c>
      <c r="E55" s="323">
        <v>2148</v>
      </c>
    </row>
    <row r="56" customHeight="true" spans="1:5">
      <c r="A56" s="322" t="s">
        <v>1855</v>
      </c>
      <c r="B56" s="323">
        <v>2667</v>
      </c>
      <c r="C56" s="323">
        <v>1</v>
      </c>
      <c r="D56" s="323">
        <v>1</v>
      </c>
      <c r="E56" s="323">
        <v>2665</v>
      </c>
    </row>
    <row r="57" customHeight="true" spans="1:5">
      <c r="A57" s="322" t="s">
        <v>1856</v>
      </c>
      <c r="B57" s="323">
        <v>3327</v>
      </c>
      <c r="C57" s="323">
        <v>318</v>
      </c>
      <c r="D57" s="323">
        <v>171</v>
      </c>
      <c r="E57" s="323">
        <v>2838</v>
      </c>
    </row>
    <row r="58" customHeight="true" spans="1:5">
      <c r="A58" s="322" t="s">
        <v>1722</v>
      </c>
      <c r="B58" s="323">
        <v>463</v>
      </c>
      <c r="C58" s="323">
        <v>214</v>
      </c>
      <c r="D58" s="323">
        <v>39</v>
      </c>
      <c r="E58" s="323">
        <v>210</v>
      </c>
    </row>
    <row r="59" customHeight="true" spans="1:5">
      <c r="A59" s="322" t="s">
        <v>1857</v>
      </c>
      <c r="B59" s="323">
        <v>137</v>
      </c>
      <c r="C59" s="323">
        <v>26</v>
      </c>
      <c r="D59" s="323">
        <v>11</v>
      </c>
      <c r="E59" s="323">
        <v>100</v>
      </c>
    </row>
    <row r="60" customHeight="true" spans="1:5">
      <c r="A60" s="322" t="s">
        <v>1858</v>
      </c>
      <c r="B60" s="323">
        <v>6898</v>
      </c>
      <c r="C60" s="323">
        <v>476</v>
      </c>
      <c r="D60" s="323">
        <v>455</v>
      </c>
      <c r="E60" s="323">
        <v>5967</v>
      </c>
    </row>
    <row r="61" customHeight="true" spans="1:5">
      <c r="A61" s="322" t="s">
        <v>1676</v>
      </c>
      <c r="B61" s="323">
        <v>608</v>
      </c>
      <c r="C61" s="323">
        <v>15</v>
      </c>
      <c r="D61" s="323">
        <v>15</v>
      </c>
      <c r="E61" s="323">
        <v>578</v>
      </c>
    </row>
    <row r="62" customHeight="true" spans="1:5">
      <c r="A62" s="322" t="s">
        <v>1859</v>
      </c>
      <c r="B62" s="323">
        <v>360</v>
      </c>
      <c r="C62" s="323"/>
      <c r="D62" s="323"/>
      <c r="E62" s="323">
        <v>360</v>
      </c>
    </row>
    <row r="63" customHeight="true" spans="1:5">
      <c r="A63" s="322" t="s">
        <v>1860</v>
      </c>
      <c r="B63" s="323">
        <v>4175</v>
      </c>
      <c r="C63" s="323">
        <v>992</v>
      </c>
      <c r="D63" s="323">
        <v>456</v>
      </c>
      <c r="E63" s="323">
        <v>2727</v>
      </c>
    </row>
    <row r="64" customHeight="true" spans="1:5">
      <c r="A64" s="322" t="s">
        <v>1674</v>
      </c>
      <c r="B64" s="323">
        <v>203</v>
      </c>
      <c r="C64" s="323"/>
      <c r="D64" s="323">
        <v>15</v>
      </c>
      <c r="E64" s="323">
        <v>188</v>
      </c>
    </row>
    <row r="65" customHeight="true" spans="1:5">
      <c r="A65" s="322" t="s">
        <v>1861</v>
      </c>
      <c r="B65" s="323">
        <v>1061</v>
      </c>
      <c r="C65" s="323"/>
      <c r="D65" s="323"/>
      <c r="E65" s="323">
        <v>1061</v>
      </c>
    </row>
    <row r="66" customHeight="true" spans="1:5">
      <c r="A66" s="322" t="s">
        <v>1862</v>
      </c>
      <c r="B66" s="323">
        <v>4850</v>
      </c>
      <c r="C66" s="323">
        <v>3004</v>
      </c>
      <c r="D66" s="323">
        <v>924</v>
      </c>
      <c r="E66" s="323">
        <v>922</v>
      </c>
    </row>
    <row r="67" customHeight="true" spans="1:5">
      <c r="A67" s="322" t="s">
        <v>1709</v>
      </c>
      <c r="B67" s="323">
        <v>178</v>
      </c>
      <c r="C67" s="323">
        <v>20</v>
      </c>
      <c r="D67" s="323">
        <v>25</v>
      </c>
      <c r="E67" s="323">
        <v>133</v>
      </c>
    </row>
    <row r="68" customHeight="true" spans="1:5">
      <c r="A68" s="322" t="s">
        <v>1863</v>
      </c>
      <c r="B68" s="323">
        <v>365</v>
      </c>
      <c r="C68" s="323">
        <v>365</v>
      </c>
      <c r="D68" s="323"/>
      <c r="E68" s="323"/>
    </row>
    <row r="69" customHeight="true" spans="1:5">
      <c r="A69" s="322" t="s">
        <v>1713</v>
      </c>
      <c r="B69" s="323">
        <v>1005</v>
      </c>
      <c r="C69" s="323">
        <v>78</v>
      </c>
      <c r="D69" s="323">
        <v>400</v>
      </c>
      <c r="E69" s="323">
        <v>527</v>
      </c>
    </row>
    <row r="70" customHeight="true" spans="1:5">
      <c r="A70" s="322" t="s">
        <v>1864</v>
      </c>
      <c r="B70" s="323">
        <v>127</v>
      </c>
      <c r="C70" s="323">
        <v>70</v>
      </c>
      <c r="D70" s="323">
        <v>57</v>
      </c>
      <c r="E70" s="323"/>
    </row>
    <row r="71" customHeight="true" spans="1:5">
      <c r="A71" s="322" t="s">
        <v>1865</v>
      </c>
      <c r="B71" s="323">
        <v>190</v>
      </c>
      <c r="C71" s="323">
        <v>190</v>
      </c>
      <c r="D71" s="323"/>
      <c r="E71" s="323"/>
    </row>
    <row r="72" customHeight="true" spans="1:5">
      <c r="A72" s="322" t="s">
        <v>1866</v>
      </c>
      <c r="B72" s="323">
        <v>350</v>
      </c>
      <c r="C72" s="323">
        <v>170</v>
      </c>
      <c r="D72" s="323">
        <v>73</v>
      </c>
      <c r="E72" s="323">
        <v>107</v>
      </c>
    </row>
    <row r="73" customHeight="true" spans="1:5">
      <c r="A73" s="322" t="s">
        <v>1867</v>
      </c>
      <c r="B73" s="323">
        <v>2</v>
      </c>
      <c r="C73" s="323"/>
      <c r="D73" s="323">
        <v>2</v>
      </c>
      <c r="E73" s="323"/>
    </row>
    <row r="74" customHeight="true" spans="1:5">
      <c r="A74" s="322" t="s">
        <v>1868</v>
      </c>
      <c r="B74" s="323">
        <v>150</v>
      </c>
      <c r="C74" s="323"/>
      <c r="D74" s="323">
        <v>150</v>
      </c>
      <c r="E74" s="323"/>
    </row>
    <row r="75" customHeight="true" spans="1:5">
      <c r="A75" s="322" t="s">
        <v>1869</v>
      </c>
      <c r="B75" s="323">
        <v>54</v>
      </c>
      <c r="C75" s="323"/>
      <c r="D75" s="323">
        <v>54</v>
      </c>
      <c r="E75" s="323"/>
    </row>
    <row r="76" customHeight="true" spans="1:5">
      <c r="A76" s="322" t="s">
        <v>1870</v>
      </c>
      <c r="B76" s="323">
        <v>73</v>
      </c>
      <c r="C76" s="323"/>
      <c r="D76" s="323">
        <v>73</v>
      </c>
      <c r="E76" s="323"/>
    </row>
    <row r="77" ht="35" customHeight="true" spans="1:5">
      <c r="A77" s="322" t="s">
        <v>1871</v>
      </c>
      <c r="B77" s="323">
        <v>80</v>
      </c>
      <c r="C77" s="323"/>
      <c r="D77" s="323">
        <v>80</v>
      </c>
      <c r="E77" s="323"/>
    </row>
    <row r="78" ht="25" customHeight="true" spans="1:5">
      <c r="A78" s="322" t="s">
        <v>1872</v>
      </c>
      <c r="B78" s="323">
        <v>193</v>
      </c>
      <c r="C78" s="323"/>
      <c r="D78" s="323">
        <v>193</v>
      </c>
      <c r="E78" s="323"/>
    </row>
    <row r="79" customHeight="true" spans="1:5">
      <c r="A79" s="322" t="s">
        <v>1873</v>
      </c>
      <c r="B79" s="323">
        <v>1</v>
      </c>
      <c r="C79" s="323"/>
      <c r="D79" s="323">
        <v>1</v>
      </c>
      <c r="E79" s="323"/>
    </row>
    <row r="80" customHeight="true" spans="1:5">
      <c r="A80" s="322" t="s">
        <v>1874</v>
      </c>
      <c r="B80" s="323">
        <v>25</v>
      </c>
      <c r="C80" s="323"/>
      <c r="D80" s="323">
        <v>25</v>
      </c>
      <c r="E80" s="323"/>
    </row>
    <row r="81" customHeight="true" spans="1:5">
      <c r="A81" s="322" t="s">
        <v>1875</v>
      </c>
      <c r="B81" s="323">
        <v>43</v>
      </c>
      <c r="C81" s="323"/>
      <c r="D81" s="323">
        <v>43</v>
      </c>
      <c r="E81" s="323"/>
    </row>
    <row r="82" customHeight="true" spans="1:5">
      <c r="A82" s="322" t="s">
        <v>1876</v>
      </c>
      <c r="B82" s="323">
        <v>217</v>
      </c>
      <c r="C82" s="323"/>
      <c r="D82" s="323"/>
      <c r="E82" s="323">
        <v>217</v>
      </c>
    </row>
    <row r="83" customHeight="true" spans="1:5">
      <c r="A83" s="322" t="s">
        <v>1877</v>
      </c>
      <c r="B83" s="323">
        <v>119</v>
      </c>
      <c r="C83" s="323"/>
      <c r="D83" s="323"/>
      <c r="E83" s="323">
        <v>119</v>
      </c>
    </row>
    <row r="84" customHeight="true" spans="1:5">
      <c r="A84" s="322" t="s">
        <v>1878</v>
      </c>
      <c r="B84" s="323">
        <v>100</v>
      </c>
      <c r="C84" s="323"/>
      <c r="D84" s="323"/>
      <c r="E84" s="323">
        <v>100</v>
      </c>
    </row>
    <row r="85" s="312" customFormat="true" customHeight="true" spans="1:5">
      <c r="A85" s="324" t="s">
        <v>1879</v>
      </c>
      <c r="B85" s="320">
        <f>SUM(B86:B139)</f>
        <v>47270</v>
      </c>
      <c r="C85" s="320">
        <f>SUM(C86:C139)</f>
        <v>15977</v>
      </c>
      <c r="D85" s="320">
        <f>SUM(D86:D139)</f>
        <v>7980</v>
      </c>
      <c r="E85" s="320">
        <f>SUM(E86:E139)</f>
        <v>23313</v>
      </c>
    </row>
    <row r="86" customHeight="true" spans="1:5">
      <c r="A86" s="322" t="s">
        <v>1880</v>
      </c>
      <c r="B86" s="323">
        <f>C86+D86+E86</f>
        <v>120</v>
      </c>
      <c r="C86" s="323"/>
      <c r="D86" s="323">
        <v>100</v>
      </c>
      <c r="E86" s="323">
        <v>20</v>
      </c>
    </row>
    <row r="87" customHeight="true" spans="1:5">
      <c r="A87" s="322" t="s">
        <v>1881</v>
      </c>
      <c r="B87" s="323">
        <f t="shared" ref="B87:B118" si="0">C87+D87+E87</f>
        <v>31</v>
      </c>
      <c r="C87" s="323">
        <v>13</v>
      </c>
      <c r="D87" s="323">
        <v>9</v>
      </c>
      <c r="E87" s="323">
        <v>9</v>
      </c>
    </row>
    <row r="88" customHeight="true" spans="1:5">
      <c r="A88" s="322" t="s">
        <v>1882</v>
      </c>
      <c r="B88" s="323">
        <f t="shared" si="0"/>
        <v>172</v>
      </c>
      <c r="C88" s="323">
        <v>78</v>
      </c>
      <c r="D88" s="323">
        <v>65</v>
      </c>
      <c r="E88" s="323">
        <v>29</v>
      </c>
    </row>
    <row r="89" customHeight="true" spans="1:5">
      <c r="A89" s="322" t="s">
        <v>1883</v>
      </c>
      <c r="B89" s="323">
        <f t="shared" si="0"/>
        <v>55</v>
      </c>
      <c r="C89" s="323">
        <v>20</v>
      </c>
      <c r="D89" s="323"/>
      <c r="E89" s="323">
        <v>35</v>
      </c>
    </row>
    <row r="90" customHeight="true" spans="1:5">
      <c r="A90" s="322" t="s">
        <v>1884</v>
      </c>
      <c r="B90" s="323">
        <f t="shared" si="0"/>
        <v>7</v>
      </c>
      <c r="C90" s="323"/>
      <c r="D90" s="323">
        <v>2</v>
      </c>
      <c r="E90" s="323">
        <v>5</v>
      </c>
    </row>
    <row r="91" customHeight="true" spans="1:5">
      <c r="A91" s="322" t="s">
        <v>1885</v>
      </c>
      <c r="B91" s="323">
        <f t="shared" si="0"/>
        <v>853</v>
      </c>
      <c r="C91" s="323">
        <v>768</v>
      </c>
      <c r="D91" s="323">
        <v>35</v>
      </c>
      <c r="E91" s="323">
        <v>50</v>
      </c>
    </row>
    <row r="92" customHeight="true" spans="1:5">
      <c r="A92" s="322" t="s">
        <v>1886</v>
      </c>
      <c r="B92" s="323">
        <f t="shared" si="0"/>
        <v>50</v>
      </c>
      <c r="C92" s="323">
        <v>50</v>
      </c>
      <c r="D92" s="323"/>
      <c r="E92" s="323"/>
    </row>
    <row r="93" customHeight="true" spans="1:5">
      <c r="A93" s="322" t="s">
        <v>1887</v>
      </c>
      <c r="B93" s="323">
        <f t="shared" si="0"/>
        <v>6</v>
      </c>
      <c r="C93" s="323">
        <v>4</v>
      </c>
      <c r="D93" s="323">
        <v>2</v>
      </c>
      <c r="E93" s="323"/>
    </row>
    <row r="94" customHeight="true" spans="1:5">
      <c r="A94" s="322" t="s">
        <v>1888</v>
      </c>
      <c r="B94" s="323">
        <f t="shared" si="0"/>
        <v>1</v>
      </c>
      <c r="C94" s="323"/>
      <c r="D94" s="323"/>
      <c r="E94" s="323">
        <v>1</v>
      </c>
    </row>
    <row r="95" customHeight="true" spans="1:5">
      <c r="A95" s="322" t="s">
        <v>1889</v>
      </c>
      <c r="B95" s="323">
        <f t="shared" si="0"/>
        <v>261</v>
      </c>
      <c r="C95" s="323">
        <v>210</v>
      </c>
      <c r="D95" s="323"/>
      <c r="E95" s="323">
        <v>51</v>
      </c>
    </row>
    <row r="96" customHeight="true" spans="1:5">
      <c r="A96" s="322" t="s">
        <v>1890</v>
      </c>
      <c r="B96" s="323">
        <f t="shared" si="0"/>
        <v>479</v>
      </c>
      <c r="C96" s="323">
        <v>170</v>
      </c>
      <c r="D96" s="323">
        <v>95</v>
      </c>
      <c r="E96" s="323">
        <v>214</v>
      </c>
    </row>
    <row r="97" customHeight="true" spans="1:5">
      <c r="A97" s="322" t="s">
        <v>1891</v>
      </c>
      <c r="B97" s="323">
        <f t="shared" si="0"/>
        <v>656</v>
      </c>
      <c r="C97" s="323">
        <v>46</v>
      </c>
      <c r="D97" s="323">
        <v>221</v>
      </c>
      <c r="E97" s="323">
        <v>389</v>
      </c>
    </row>
    <row r="98" customHeight="true" spans="1:5">
      <c r="A98" s="322" t="s">
        <v>1892</v>
      </c>
      <c r="B98" s="323">
        <f t="shared" si="0"/>
        <v>3189</v>
      </c>
      <c r="C98" s="323">
        <v>1369</v>
      </c>
      <c r="D98" s="323">
        <v>360</v>
      </c>
      <c r="E98" s="323">
        <v>1460</v>
      </c>
    </row>
    <row r="99" customHeight="true" spans="1:5">
      <c r="A99" s="322" t="s">
        <v>1893</v>
      </c>
      <c r="B99" s="323">
        <f t="shared" si="0"/>
        <v>200</v>
      </c>
      <c r="C99" s="323"/>
      <c r="D99" s="323"/>
      <c r="E99" s="323">
        <v>200</v>
      </c>
    </row>
    <row r="100" customHeight="true" spans="1:5">
      <c r="A100" s="322" t="s">
        <v>1894</v>
      </c>
      <c r="B100" s="323">
        <f t="shared" si="0"/>
        <v>53</v>
      </c>
      <c r="C100" s="323">
        <v>19</v>
      </c>
      <c r="D100" s="323">
        <v>7</v>
      </c>
      <c r="E100" s="323">
        <v>27</v>
      </c>
    </row>
    <row r="101" customHeight="true" spans="1:5">
      <c r="A101" s="322" t="s">
        <v>1750</v>
      </c>
      <c r="B101" s="323">
        <f t="shared" si="0"/>
        <v>1547</v>
      </c>
      <c r="C101" s="323">
        <v>127</v>
      </c>
      <c r="D101" s="323">
        <v>209</v>
      </c>
      <c r="E101" s="323">
        <v>1211</v>
      </c>
    </row>
    <row r="102" customHeight="true" spans="1:5">
      <c r="A102" s="322" t="s">
        <v>1895</v>
      </c>
      <c r="B102" s="323">
        <f t="shared" si="0"/>
        <v>28</v>
      </c>
      <c r="C102" s="323">
        <v>1</v>
      </c>
      <c r="D102" s="323">
        <v>20</v>
      </c>
      <c r="E102" s="323">
        <v>7</v>
      </c>
    </row>
    <row r="103" customHeight="true" spans="1:5">
      <c r="A103" s="322" t="s">
        <v>1896</v>
      </c>
      <c r="B103" s="323">
        <f t="shared" si="0"/>
        <v>49</v>
      </c>
      <c r="C103" s="323">
        <v>12</v>
      </c>
      <c r="D103" s="323">
        <v>12</v>
      </c>
      <c r="E103" s="323">
        <v>25</v>
      </c>
    </row>
    <row r="104" customHeight="true" spans="1:5">
      <c r="A104" s="322" t="s">
        <v>1897</v>
      </c>
      <c r="B104" s="323">
        <f t="shared" si="0"/>
        <v>1995</v>
      </c>
      <c r="C104" s="323">
        <v>14</v>
      </c>
      <c r="D104" s="323">
        <v>152</v>
      </c>
      <c r="E104" s="323">
        <v>1829</v>
      </c>
    </row>
    <row r="105" customHeight="true" spans="1:5">
      <c r="A105" s="322" t="s">
        <v>1898</v>
      </c>
      <c r="B105" s="323">
        <f t="shared" si="0"/>
        <v>935</v>
      </c>
      <c r="C105" s="323">
        <v>229</v>
      </c>
      <c r="D105" s="323">
        <v>76</v>
      </c>
      <c r="E105" s="323">
        <v>630</v>
      </c>
    </row>
    <row r="106" customHeight="true" spans="1:5">
      <c r="A106" s="322" t="s">
        <v>1790</v>
      </c>
      <c r="B106" s="323">
        <f t="shared" si="0"/>
        <v>157</v>
      </c>
      <c r="C106" s="323">
        <v>139</v>
      </c>
      <c r="D106" s="323"/>
      <c r="E106" s="323">
        <v>18</v>
      </c>
    </row>
    <row r="107" customHeight="true" spans="1:5">
      <c r="A107" s="322" t="s">
        <v>1899</v>
      </c>
      <c r="B107" s="323">
        <f t="shared" si="0"/>
        <v>6420</v>
      </c>
      <c r="C107" s="323">
        <v>6420</v>
      </c>
      <c r="D107" s="323"/>
      <c r="E107" s="323"/>
    </row>
    <row r="108" customHeight="true" spans="1:5">
      <c r="A108" s="322" t="s">
        <v>1900</v>
      </c>
      <c r="B108" s="323">
        <f t="shared" si="0"/>
        <v>1000</v>
      </c>
      <c r="C108" s="323">
        <v>1000</v>
      </c>
      <c r="D108" s="323"/>
      <c r="E108" s="323"/>
    </row>
    <row r="109" customHeight="true" spans="1:5">
      <c r="A109" s="322" t="s">
        <v>1901</v>
      </c>
      <c r="B109" s="323">
        <f t="shared" si="0"/>
        <v>-58</v>
      </c>
      <c r="C109" s="323"/>
      <c r="D109" s="323"/>
      <c r="E109" s="323">
        <v>-58</v>
      </c>
    </row>
    <row r="110" customHeight="true" spans="1:5">
      <c r="A110" s="322" t="s">
        <v>1902</v>
      </c>
      <c r="B110" s="323">
        <f t="shared" si="0"/>
        <v>452</v>
      </c>
      <c r="C110" s="323">
        <v>452</v>
      </c>
      <c r="D110" s="323"/>
      <c r="E110" s="323"/>
    </row>
    <row r="111" customHeight="true" spans="1:5">
      <c r="A111" s="322" t="s">
        <v>1903</v>
      </c>
      <c r="B111" s="323">
        <f t="shared" si="0"/>
        <v>340</v>
      </c>
      <c r="C111" s="323">
        <v>275</v>
      </c>
      <c r="D111" s="323">
        <v>20</v>
      </c>
      <c r="E111" s="323">
        <v>45</v>
      </c>
    </row>
    <row r="112" customHeight="true" spans="1:5">
      <c r="A112" s="322" t="s">
        <v>1904</v>
      </c>
      <c r="B112" s="323">
        <f t="shared" si="0"/>
        <v>5</v>
      </c>
      <c r="C112" s="323"/>
      <c r="D112" s="323"/>
      <c r="E112" s="323">
        <v>5</v>
      </c>
    </row>
    <row r="113" customHeight="true" spans="1:5">
      <c r="A113" s="322" t="s">
        <v>1905</v>
      </c>
      <c r="B113" s="323">
        <f t="shared" si="0"/>
        <v>9361</v>
      </c>
      <c r="C113" s="323"/>
      <c r="D113" s="323">
        <v>4962</v>
      </c>
      <c r="E113" s="323">
        <v>4399</v>
      </c>
    </row>
    <row r="114" customHeight="true" spans="1:5">
      <c r="A114" s="322" t="s">
        <v>1906</v>
      </c>
      <c r="B114" s="323">
        <f t="shared" si="0"/>
        <v>17</v>
      </c>
      <c r="C114" s="323"/>
      <c r="D114" s="323"/>
      <c r="E114" s="323">
        <v>17</v>
      </c>
    </row>
    <row r="115" customHeight="true" spans="1:5">
      <c r="A115" s="322" t="s">
        <v>1907</v>
      </c>
      <c r="B115" s="323">
        <f t="shared" si="0"/>
        <v>647</v>
      </c>
      <c r="C115" s="323">
        <v>167</v>
      </c>
      <c r="D115" s="323">
        <v>173</v>
      </c>
      <c r="E115" s="323">
        <v>307</v>
      </c>
    </row>
    <row r="116" customHeight="true" spans="1:5">
      <c r="A116" s="322" t="s">
        <v>1908</v>
      </c>
      <c r="B116" s="323">
        <f t="shared" si="0"/>
        <v>2000</v>
      </c>
      <c r="C116" s="323"/>
      <c r="D116" s="323"/>
      <c r="E116" s="323">
        <v>2000</v>
      </c>
    </row>
    <row r="117" customHeight="true" spans="1:5">
      <c r="A117" s="322" t="s">
        <v>1909</v>
      </c>
      <c r="B117" s="323">
        <f t="shared" si="0"/>
        <v>24</v>
      </c>
      <c r="C117" s="323"/>
      <c r="D117" s="323"/>
      <c r="E117" s="323">
        <v>24</v>
      </c>
    </row>
    <row r="118" customHeight="true" spans="1:5">
      <c r="A118" s="322" t="s">
        <v>1910</v>
      </c>
      <c r="B118" s="323">
        <f t="shared" si="0"/>
        <v>2</v>
      </c>
      <c r="C118" s="323"/>
      <c r="D118" s="323">
        <v>2</v>
      </c>
      <c r="E118" s="323"/>
    </row>
    <row r="119" customHeight="true" spans="1:5">
      <c r="A119" s="322" t="s">
        <v>1911</v>
      </c>
      <c r="B119" s="323">
        <f t="shared" ref="B119:B139" si="1">C119+D119+E119</f>
        <v>4</v>
      </c>
      <c r="C119" s="323"/>
      <c r="D119" s="323">
        <v>4</v>
      </c>
      <c r="E119" s="323"/>
    </row>
    <row r="120" customHeight="true" spans="1:5">
      <c r="A120" s="322" t="s">
        <v>1912</v>
      </c>
      <c r="B120" s="323">
        <f t="shared" si="1"/>
        <v>150</v>
      </c>
      <c r="C120" s="323"/>
      <c r="D120" s="323">
        <v>50</v>
      </c>
      <c r="E120" s="323">
        <v>100</v>
      </c>
    </row>
    <row r="121" customHeight="true" spans="1:5">
      <c r="A121" s="322" t="s">
        <v>1913</v>
      </c>
      <c r="B121" s="323">
        <f t="shared" si="1"/>
        <v>157</v>
      </c>
      <c r="C121" s="323"/>
      <c r="D121" s="323">
        <v>56</v>
      </c>
      <c r="E121" s="323">
        <v>101</v>
      </c>
    </row>
    <row r="122" customHeight="true" spans="1:5">
      <c r="A122" s="322" t="s">
        <v>1914</v>
      </c>
      <c r="B122" s="323">
        <f t="shared" si="1"/>
        <v>26</v>
      </c>
      <c r="C122" s="323"/>
      <c r="D122" s="323">
        <v>26</v>
      </c>
      <c r="E122" s="323"/>
    </row>
    <row r="123" customHeight="true" spans="1:5">
      <c r="A123" s="322" t="s">
        <v>1714</v>
      </c>
      <c r="B123" s="323">
        <f t="shared" si="1"/>
        <v>10</v>
      </c>
      <c r="C123" s="323"/>
      <c r="D123" s="323">
        <v>10</v>
      </c>
      <c r="E123" s="323"/>
    </row>
    <row r="124" customHeight="true" spans="1:5">
      <c r="A124" s="322" t="s">
        <v>1915</v>
      </c>
      <c r="B124" s="323">
        <f t="shared" si="1"/>
        <v>2</v>
      </c>
      <c r="C124" s="323"/>
      <c r="D124" s="323">
        <v>2</v>
      </c>
      <c r="E124" s="323"/>
    </row>
    <row r="125" customHeight="true" spans="1:5">
      <c r="A125" s="322" t="s">
        <v>1916</v>
      </c>
      <c r="B125" s="323">
        <f t="shared" si="1"/>
        <v>45</v>
      </c>
      <c r="C125" s="323"/>
      <c r="D125" s="323">
        <v>45</v>
      </c>
      <c r="E125" s="323"/>
    </row>
    <row r="126" customHeight="true" spans="1:5">
      <c r="A126" s="322" t="s">
        <v>1917</v>
      </c>
      <c r="B126" s="323">
        <f t="shared" si="1"/>
        <v>98</v>
      </c>
      <c r="C126" s="323"/>
      <c r="D126" s="323">
        <v>78</v>
      </c>
      <c r="E126" s="323">
        <v>20</v>
      </c>
    </row>
    <row r="127" customHeight="true" spans="1:5">
      <c r="A127" s="322" t="s">
        <v>1918</v>
      </c>
      <c r="B127" s="323">
        <f t="shared" si="1"/>
        <v>5</v>
      </c>
      <c r="C127" s="323"/>
      <c r="D127" s="323">
        <v>5</v>
      </c>
      <c r="E127" s="323"/>
    </row>
    <row r="128" ht="35" customHeight="true" spans="1:5">
      <c r="A128" s="322" t="s">
        <v>1919</v>
      </c>
      <c r="B128" s="323">
        <f t="shared" si="1"/>
        <v>46</v>
      </c>
      <c r="C128" s="323"/>
      <c r="D128" s="323">
        <v>46</v>
      </c>
      <c r="E128" s="323"/>
    </row>
    <row r="129" customHeight="true" spans="1:5">
      <c r="A129" s="322" t="s">
        <v>1920</v>
      </c>
      <c r="B129" s="323">
        <f t="shared" si="1"/>
        <v>15</v>
      </c>
      <c r="C129" s="323"/>
      <c r="D129" s="323">
        <v>6</v>
      </c>
      <c r="E129" s="323">
        <v>9</v>
      </c>
    </row>
    <row r="130" customHeight="true" spans="1:5">
      <c r="A130" s="322" t="s">
        <v>1921</v>
      </c>
      <c r="B130" s="323">
        <f t="shared" si="1"/>
        <v>20</v>
      </c>
      <c r="C130" s="323"/>
      <c r="D130" s="323">
        <v>10</v>
      </c>
      <c r="E130" s="323">
        <v>10</v>
      </c>
    </row>
    <row r="131" customHeight="true" spans="1:5">
      <c r="A131" s="322" t="s">
        <v>1922</v>
      </c>
      <c r="B131" s="323">
        <f t="shared" si="1"/>
        <v>553</v>
      </c>
      <c r="C131" s="323"/>
      <c r="D131" s="323">
        <v>553</v>
      </c>
      <c r="E131" s="323"/>
    </row>
    <row r="132" customHeight="true" spans="1:5">
      <c r="A132" s="322" t="s">
        <v>1923</v>
      </c>
      <c r="B132" s="323">
        <f t="shared" si="1"/>
        <v>10</v>
      </c>
      <c r="C132" s="323"/>
      <c r="D132" s="323">
        <v>10</v>
      </c>
      <c r="E132" s="323"/>
    </row>
    <row r="133" customHeight="true" spans="1:5">
      <c r="A133" s="322" t="s">
        <v>1924</v>
      </c>
      <c r="B133" s="323">
        <f t="shared" si="1"/>
        <v>313</v>
      </c>
      <c r="C133" s="323"/>
      <c r="D133" s="323">
        <v>111</v>
      </c>
      <c r="E133" s="323">
        <v>202</v>
      </c>
    </row>
    <row r="134" customHeight="true" spans="1:5">
      <c r="A134" s="322" t="s">
        <v>1925</v>
      </c>
      <c r="B134" s="323">
        <f t="shared" si="1"/>
        <v>-79</v>
      </c>
      <c r="C134" s="323"/>
      <c r="D134" s="323">
        <v>-79</v>
      </c>
      <c r="E134" s="323"/>
    </row>
    <row r="135" customHeight="true" spans="1:5">
      <c r="A135" s="322" t="s">
        <v>1926</v>
      </c>
      <c r="B135" s="323">
        <f t="shared" si="1"/>
        <v>293</v>
      </c>
      <c r="C135" s="323"/>
      <c r="D135" s="323">
        <v>293</v>
      </c>
      <c r="E135" s="323"/>
    </row>
    <row r="136" customHeight="true" spans="1:5">
      <c r="A136" s="322" t="s">
        <v>1927</v>
      </c>
      <c r="B136" s="323">
        <f t="shared" si="1"/>
        <v>-5</v>
      </c>
      <c r="C136" s="323"/>
      <c r="D136" s="323">
        <v>-3</v>
      </c>
      <c r="E136" s="323">
        <v>-2</v>
      </c>
    </row>
    <row r="137" customHeight="true" spans="1:5">
      <c r="A137" s="322" t="s">
        <v>1928</v>
      </c>
      <c r="B137" s="323">
        <f t="shared" si="1"/>
        <v>6464</v>
      </c>
      <c r="C137" s="323"/>
      <c r="D137" s="323"/>
      <c r="E137" s="323">
        <v>6464</v>
      </c>
    </row>
    <row r="138" customHeight="true" spans="1:5">
      <c r="A138" s="322" t="s">
        <v>1929</v>
      </c>
      <c r="B138" s="323">
        <f t="shared" si="1"/>
        <v>1031</v>
      </c>
      <c r="C138" s="323"/>
      <c r="D138" s="323"/>
      <c r="E138" s="323">
        <v>1031</v>
      </c>
    </row>
    <row r="139" customHeight="true" spans="1:5">
      <c r="A139" s="322" t="s">
        <v>1930</v>
      </c>
      <c r="B139" s="323">
        <f t="shared" si="1"/>
        <v>7058</v>
      </c>
      <c r="C139" s="323">
        <v>4394</v>
      </c>
      <c r="D139" s="323">
        <v>235</v>
      </c>
      <c r="E139" s="323">
        <v>2429</v>
      </c>
    </row>
  </sheetData>
  <mergeCells count="4">
    <mergeCell ref="A1:E1"/>
    <mergeCell ref="B2:E2"/>
    <mergeCell ref="B3:E3"/>
    <mergeCell ref="A3:A4"/>
  </mergeCells>
  <printOptions horizontalCentered="true"/>
  <pageMargins left="0.708333333333333" right="0.708333333333333" top="0.747916666666667" bottom="0.747916666666667" header="0.314583333333333" footer="0.314583333333333"/>
  <pageSetup paperSize="9" firstPageNumber="105" orientation="portrait" useFirstPageNumber="true"/>
  <headerFoot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J12" sqref="J12"/>
    </sheetView>
  </sheetViews>
  <sheetFormatPr defaultColWidth="9" defaultRowHeight="24.95" customHeight="true" outlineLevelCol="5"/>
  <cols>
    <col min="1" max="1" width="23.625" style="193" customWidth="true"/>
    <col min="2" max="6" width="12.125" style="193" customWidth="true"/>
    <col min="7" max="16384" width="9" style="193"/>
  </cols>
  <sheetData>
    <row r="1" customHeight="true" spans="1:6">
      <c r="A1" s="194" t="s">
        <v>1931</v>
      </c>
      <c r="B1" s="194"/>
      <c r="C1" s="194"/>
      <c r="D1" s="194"/>
      <c r="E1" s="194"/>
      <c r="F1" s="194"/>
    </row>
    <row r="2" customHeight="true" spans="4:6">
      <c r="D2" s="297" t="s">
        <v>1932</v>
      </c>
      <c r="E2" s="297"/>
      <c r="F2" s="297"/>
    </row>
    <row r="3" customHeight="true" spans="1:6">
      <c r="A3" s="298" t="s">
        <v>1800</v>
      </c>
      <c r="B3" s="177" t="s">
        <v>1933</v>
      </c>
      <c r="C3" s="177" t="s">
        <v>1934</v>
      </c>
      <c r="D3" s="177" t="s">
        <v>1935</v>
      </c>
      <c r="E3" s="204" t="s">
        <v>64</v>
      </c>
      <c r="F3" s="204" t="s">
        <v>65</v>
      </c>
    </row>
    <row r="4" customHeight="true" spans="1:6">
      <c r="A4" s="174" t="s">
        <v>1936</v>
      </c>
      <c r="B4" s="283">
        <v>10715</v>
      </c>
      <c r="C4" s="299">
        <v>10715</v>
      </c>
      <c r="D4" s="186">
        <v>16659</v>
      </c>
      <c r="E4" s="301">
        <f>D4/C4*100</f>
        <v>155.473635090994</v>
      </c>
      <c r="F4" s="301">
        <v>106.386103838048</v>
      </c>
    </row>
    <row r="5" customHeight="true" spans="1:6">
      <c r="A5" s="174" t="s">
        <v>1937</v>
      </c>
      <c r="B5" s="283">
        <v>612</v>
      </c>
      <c r="C5" s="299">
        <v>612</v>
      </c>
      <c r="D5" s="186">
        <v>892</v>
      </c>
      <c r="E5" s="301">
        <f t="shared" ref="E5:E10" si="0">D5/C5*100</f>
        <v>145.751633986928</v>
      </c>
      <c r="F5" s="301">
        <v>124.755244755245</v>
      </c>
    </row>
    <row r="6" customHeight="true" spans="1:6">
      <c r="A6" s="174" t="s">
        <v>1938</v>
      </c>
      <c r="B6" s="283">
        <v>471365</v>
      </c>
      <c r="C6" s="299">
        <v>421130</v>
      </c>
      <c r="D6" s="186">
        <v>416924</v>
      </c>
      <c r="E6" s="301">
        <f t="shared" si="0"/>
        <v>99.0012585187472</v>
      </c>
      <c r="F6" s="301">
        <v>104.896040899302</v>
      </c>
    </row>
    <row r="7" customHeight="true" spans="1:6">
      <c r="A7" s="174" t="s">
        <v>1939</v>
      </c>
      <c r="B7" s="283">
        <v>5240</v>
      </c>
      <c r="C7" s="299">
        <v>10826</v>
      </c>
      <c r="D7" s="186">
        <v>13699</v>
      </c>
      <c r="E7" s="301">
        <f t="shared" si="0"/>
        <v>126.537964160355</v>
      </c>
      <c r="F7" s="301">
        <v>93.9510321651464</v>
      </c>
    </row>
    <row r="8" customHeight="true" spans="1:6">
      <c r="A8" s="174" t="s">
        <v>1940</v>
      </c>
      <c r="B8" s="283">
        <v>3660</v>
      </c>
      <c r="C8" s="299">
        <v>3660</v>
      </c>
      <c r="D8" s="186">
        <v>1271</v>
      </c>
      <c r="E8" s="301">
        <f t="shared" si="0"/>
        <v>34.7267759562842</v>
      </c>
      <c r="F8" s="301">
        <v>39.6939412866958</v>
      </c>
    </row>
    <row r="9" customHeight="true" spans="1:6">
      <c r="A9" s="174" t="s">
        <v>1941</v>
      </c>
      <c r="B9" s="283"/>
      <c r="C9" s="299"/>
      <c r="D9" s="186"/>
      <c r="E9" s="301"/>
      <c r="F9" s="301"/>
    </row>
    <row r="10" customHeight="true" spans="1:6">
      <c r="A10" s="298" t="s">
        <v>1942</v>
      </c>
      <c r="B10" s="246">
        <f>SUM(B4:B9)</f>
        <v>491592</v>
      </c>
      <c r="C10" s="300">
        <f>SUM(C4:C9)</f>
        <v>446943</v>
      </c>
      <c r="D10" s="185">
        <f>SUM(D4:D9)</f>
        <v>449445</v>
      </c>
      <c r="E10" s="302">
        <f t="shared" si="0"/>
        <v>100.55980292789</v>
      </c>
      <c r="F10" s="302">
        <v>104.129548840302</v>
      </c>
    </row>
  </sheetData>
  <mergeCells count="2">
    <mergeCell ref="A1:F1"/>
    <mergeCell ref="D2:F2"/>
  </mergeCells>
  <printOptions horizontalCentered="true"/>
  <pageMargins left="0.708333333333333" right="0.708333333333333" top="0.747916666666667" bottom="0.747916666666667" header="0.314583333333333" footer="0.314583333333333"/>
  <pageSetup paperSize="9" firstPageNumber="108" orientation="portrait" useFirstPageNumber="true"/>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67"/>
  <sheetViews>
    <sheetView showZeros="0" workbookViewId="0">
      <selection activeCell="J11" sqref="J11"/>
    </sheetView>
  </sheetViews>
  <sheetFormatPr defaultColWidth="9" defaultRowHeight="24.95" customHeight="true" outlineLevelCol="5"/>
  <cols>
    <col min="1" max="1" width="57.625" style="170" customWidth="true"/>
    <col min="2" max="2" width="8.625" style="170" customWidth="true"/>
    <col min="3" max="4" width="8.625" style="285" customWidth="true"/>
    <col min="5" max="6" width="8.625" style="170" customWidth="true"/>
    <col min="7" max="16384" width="9" style="170"/>
  </cols>
  <sheetData>
    <row r="1" customHeight="true" spans="1:6">
      <c r="A1" s="169" t="s">
        <v>1943</v>
      </c>
      <c r="B1" s="169"/>
      <c r="C1" s="169"/>
      <c r="D1" s="169"/>
      <c r="E1" s="169"/>
      <c r="F1" s="169"/>
    </row>
    <row r="2" s="171" customFormat="true" ht="15" customHeight="true" spans="3:6">
      <c r="C2" s="286"/>
      <c r="D2" s="307" t="s">
        <v>1944</v>
      </c>
      <c r="E2" s="307"/>
      <c r="F2" s="307"/>
    </row>
    <row r="3" s="238" customFormat="true" ht="32.1" customHeight="true" spans="1:6">
      <c r="A3" s="183" t="s">
        <v>1800</v>
      </c>
      <c r="B3" s="173" t="s">
        <v>61</v>
      </c>
      <c r="C3" s="173" t="s">
        <v>62</v>
      </c>
      <c r="D3" s="173" t="s">
        <v>63</v>
      </c>
      <c r="E3" s="173" t="s">
        <v>64</v>
      </c>
      <c r="F3" s="173" t="s">
        <v>65</v>
      </c>
    </row>
    <row r="4" ht="24.6" customHeight="true" spans="1:6">
      <c r="A4" s="289" t="s">
        <v>1945</v>
      </c>
      <c r="B4" s="186"/>
      <c r="C4" s="186"/>
      <c r="D4" s="186">
        <v>0</v>
      </c>
      <c r="E4" s="186"/>
      <c r="F4" s="186"/>
    </row>
    <row r="5" ht="24.6" customHeight="true" spans="1:6">
      <c r="A5" s="289" t="s">
        <v>1946</v>
      </c>
      <c r="B5" s="186"/>
      <c r="C5" s="186"/>
      <c r="D5" s="186">
        <v>0</v>
      </c>
      <c r="E5" s="186"/>
      <c r="F5" s="186"/>
    </row>
    <row r="6" ht="24.6" customHeight="true" spans="1:6">
      <c r="A6" s="291" t="s">
        <v>1947</v>
      </c>
      <c r="B6" s="186"/>
      <c r="C6" s="186"/>
      <c r="D6" s="186">
        <v>0</v>
      </c>
      <c r="E6" s="186"/>
      <c r="F6" s="186"/>
    </row>
    <row r="7" ht="24.6" customHeight="true" spans="1:6">
      <c r="A7" s="291" t="s">
        <v>1948</v>
      </c>
      <c r="B7" s="186"/>
      <c r="C7" s="186"/>
      <c r="D7" s="186">
        <v>0</v>
      </c>
      <c r="E7" s="186"/>
      <c r="F7" s="186"/>
    </row>
    <row r="8" ht="24.6" customHeight="true" spans="1:6">
      <c r="A8" s="291" t="s">
        <v>1949</v>
      </c>
      <c r="B8" s="186"/>
      <c r="C8" s="186"/>
      <c r="D8" s="186">
        <v>0</v>
      </c>
      <c r="E8" s="186"/>
      <c r="F8" s="186"/>
    </row>
    <row r="9" ht="24.6" customHeight="true" spans="1:6">
      <c r="A9" s="291" t="s">
        <v>1950</v>
      </c>
      <c r="B9" s="186"/>
      <c r="C9" s="186"/>
      <c r="D9" s="186">
        <v>0</v>
      </c>
      <c r="E9" s="186"/>
      <c r="F9" s="186"/>
    </row>
    <row r="10" ht="24.6" customHeight="true" spans="1:6">
      <c r="A10" s="291" t="s">
        <v>1951</v>
      </c>
      <c r="B10" s="186"/>
      <c r="C10" s="186"/>
      <c r="D10" s="186">
        <v>0</v>
      </c>
      <c r="E10" s="186"/>
      <c r="F10" s="186"/>
    </row>
    <row r="11" ht="24.6" customHeight="true" spans="1:6">
      <c r="A11" s="291" t="s">
        <v>1952</v>
      </c>
      <c r="B11" s="186"/>
      <c r="C11" s="186"/>
      <c r="D11" s="186">
        <v>0</v>
      </c>
      <c r="E11" s="186"/>
      <c r="F11" s="186"/>
    </row>
    <row r="12" ht="24.6" customHeight="true" spans="1:6">
      <c r="A12" s="289" t="s">
        <v>1953</v>
      </c>
      <c r="B12" s="185"/>
      <c r="C12" s="185">
        <v>62</v>
      </c>
      <c r="D12" s="185">
        <v>43</v>
      </c>
      <c r="E12" s="185">
        <f>D12/C12*100</f>
        <v>69.3548387096774</v>
      </c>
      <c r="F12" s="308">
        <v>12.0448179271709</v>
      </c>
    </row>
    <row r="13" ht="24.6" customHeight="true" spans="1:6">
      <c r="A13" s="289" t="s">
        <v>1954</v>
      </c>
      <c r="B13" s="185"/>
      <c r="C13" s="185">
        <v>62</v>
      </c>
      <c r="D13" s="185">
        <v>43</v>
      </c>
      <c r="E13" s="185">
        <f>D13/C13*100</f>
        <v>69.3548387096774</v>
      </c>
      <c r="F13" s="308">
        <v>16.7315175097276</v>
      </c>
    </row>
    <row r="14" ht="24.6" customHeight="true" spans="1:6">
      <c r="A14" s="291" t="s">
        <v>1955</v>
      </c>
      <c r="B14" s="186"/>
      <c r="C14" s="186"/>
      <c r="D14" s="186">
        <v>0</v>
      </c>
      <c r="E14" s="186"/>
      <c r="F14" s="309">
        <v>0</v>
      </c>
    </row>
    <row r="15" ht="24.6" customHeight="true" spans="1:6">
      <c r="A15" s="291" t="s">
        <v>1956</v>
      </c>
      <c r="B15" s="186"/>
      <c r="C15" s="186"/>
      <c r="D15" s="186">
        <v>0</v>
      </c>
      <c r="E15" s="186"/>
      <c r="F15" s="309">
        <v>0</v>
      </c>
    </row>
    <row r="16" ht="24.6" customHeight="true" spans="1:6">
      <c r="A16" s="291" t="s">
        <v>1957</v>
      </c>
      <c r="B16" s="186"/>
      <c r="C16" s="186"/>
      <c r="D16" s="186">
        <v>0</v>
      </c>
      <c r="E16" s="186"/>
      <c r="F16" s="309">
        <v>0</v>
      </c>
    </row>
    <row r="17" ht="24.6" customHeight="true" spans="1:6">
      <c r="A17" s="291" t="s">
        <v>1958</v>
      </c>
      <c r="B17" s="186"/>
      <c r="C17" s="170">
        <v>62</v>
      </c>
      <c r="D17" s="186">
        <v>43</v>
      </c>
      <c r="E17" s="186">
        <f>D17/C17*100</f>
        <v>69.3548387096774</v>
      </c>
      <c r="F17" s="309">
        <v>40.5660377358491</v>
      </c>
    </row>
    <row r="18" ht="24.6" customHeight="true" spans="1:6">
      <c r="A18" s="289" t="s">
        <v>1959</v>
      </c>
      <c r="B18" s="186"/>
      <c r="C18" s="186"/>
      <c r="D18" s="186">
        <v>0</v>
      </c>
      <c r="E18" s="186"/>
      <c r="F18" s="309">
        <v>0</v>
      </c>
    </row>
    <row r="19" ht="24.6" customHeight="true" spans="1:6">
      <c r="A19" s="291" t="s">
        <v>1960</v>
      </c>
      <c r="B19" s="186"/>
      <c r="C19" s="186"/>
      <c r="D19" s="186">
        <v>0</v>
      </c>
      <c r="E19" s="186"/>
      <c r="F19" s="309">
        <v>0</v>
      </c>
    </row>
    <row r="20" ht="24.6" customHeight="true" spans="1:6">
      <c r="A20" s="291" t="s">
        <v>1961</v>
      </c>
      <c r="B20" s="186"/>
      <c r="C20" s="186"/>
      <c r="D20" s="186">
        <v>0</v>
      </c>
      <c r="E20" s="186"/>
      <c r="F20" s="309">
        <v>0</v>
      </c>
    </row>
    <row r="21" ht="24.6" customHeight="true" spans="1:6">
      <c r="A21" s="291" t="s">
        <v>1962</v>
      </c>
      <c r="B21" s="186"/>
      <c r="C21" s="186"/>
      <c r="D21" s="186">
        <v>0</v>
      </c>
      <c r="E21" s="186"/>
      <c r="F21" s="309">
        <v>0</v>
      </c>
    </row>
    <row r="22" ht="24.6" customHeight="true" spans="1:6">
      <c r="A22" s="291" t="s">
        <v>1963</v>
      </c>
      <c r="B22" s="186"/>
      <c r="C22" s="186"/>
      <c r="D22" s="186">
        <v>0</v>
      </c>
      <c r="E22" s="186"/>
      <c r="F22" s="309">
        <v>0</v>
      </c>
    </row>
    <row r="23" ht="24.6" customHeight="true" spans="1:6">
      <c r="A23" s="291" t="s">
        <v>1964</v>
      </c>
      <c r="B23" s="186"/>
      <c r="C23" s="186"/>
      <c r="D23" s="186">
        <v>0</v>
      </c>
      <c r="E23" s="186"/>
      <c r="F23" s="309">
        <v>0</v>
      </c>
    </row>
    <row r="24" ht="24.6" customHeight="true" spans="1:6">
      <c r="A24" s="289" t="s">
        <v>1965</v>
      </c>
      <c r="B24" s="186"/>
      <c r="C24" s="186"/>
      <c r="D24" s="186">
        <v>0</v>
      </c>
      <c r="E24" s="186"/>
      <c r="F24" s="309">
        <v>0</v>
      </c>
    </row>
    <row r="25" ht="24.6" customHeight="true" spans="1:6">
      <c r="A25" s="291" t="s">
        <v>1966</v>
      </c>
      <c r="B25" s="186"/>
      <c r="C25" s="186"/>
      <c r="D25" s="186">
        <v>0</v>
      </c>
      <c r="E25" s="186"/>
      <c r="F25" s="309">
        <v>0</v>
      </c>
    </row>
    <row r="26" ht="24.6" customHeight="true" spans="1:6">
      <c r="A26" s="291" t="s">
        <v>1967</v>
      </c>
      <c r="B26" s="186"/>
      <c r="C26" s="186"/>
      <c r="D26" s="186">
        <v>0</v>
      </c>
      <c r="E26" s="186"/>
      <c r="F26" s="309">
        <v>0</v>
      </c>
    </row>
    <row r="27" ht="24.6" customHeight="true" spans="1:6">
      <c r="A27" s="289" t="s">
        <v>1968</v>
      </c>
      <c r="B27" s="185">
        <v>1444</v>
      </c>
      <c r="C27" s="185">
        <v>1755</v>
      </c>
      <c r="D27" s="185">
        <v>1755</v>
      </c>
      <c r="E27" s="185">
        <f>D27/C27*100</f>
        <v>100</v>
      </c>
      <c r="F27" s="308">
        <v>68.7426556991774</v>
      </c>
    </row>
    <row r="28" ht="24.6" customHeight="true" spans="1:6">
      <c r="A28" s="289" t="s">
        <v>1969</v>
      </c>
      <c r="B28" s="185">
        <v>1444</v>
      </c>
      <c r="C28" s="185">
        <v>1755</v>
      </c>
      <c r="D28" s="185">
        <v>1755</v>
      </c>
      <c r="E28" s="185">
        <f>D28/C28*100</f>
        <v>100</v>
      </c>
      <c r="F28" s="308">
        <v>68.7426556991774</v>
      </c>
    </row>
    <row r="29" ht="24.6" customHeight="true" spans="1:6">
      <c r="A29" s="291" t="s">
        <v>1970</v>
      </c>
      <c r="B29" s="186">
        <v>1444</v>
      </c>
      <c r="C29" s="186">
        <v>1754</v>
      </c>
      <c r="D29" s="186">
        <v>1754</v>
      </c>
      <c r="E29" s="186">
        <f>D29/C29*100</f>
        <v>100</v>
      </c>
      <c r="F29" s="309">
        <v>106.367495451789</v>
      </c>
    </row>
    <row r="30" ht="24.6" customHeight="true" spans="1:6">
      <c r="A30" s="291" t="s">
        <v>1971</v>
      </c>
      <c r="B30" s="186"/>
      <c r="C30" s="186"/>
      <c r="D30" s="186">
        <v>0</v>
      </c>
      <c r="E30" s="186"/>
      <c r="F30" s="309">
        <v>0</v>
      </c>
    </row>
    <row r="31" ht="24.6" customHeight="true" spans="1:6">
      <c r="A31" s="291" t="s">
        <v>1972</v>
      </c>
      <c r="B31" s="186"/>
      <c r="C31" s="186">
        <v>1</v>
      </c>
      <c r="D31" s="186">
        <v>1</v>
      </c>
      <c r="E31" s="186">
        <f>D31/C31*100</f>
        <v>100</v>
      </c>
      <c r="F31" s="309">
        <v>0</v>
      </c>
    </row>
    <row r="32" ht="24.6" customHeight="true" spans="1:6">
      <c r="A32" s="289" t="s">
        <v>1973</v>
      </c>
      <c r="B32" s="186"/>
      <c r="C32" s="186"/>
      <c r="D32" s="186">
        <v>0</v>
      </c>
      <c r="E32" s="186"/>
      <c r="F32" s="309">
        <v>0</v>
      </c>
    </row>
    <row r="33" ht="24.6" customHeight="true" spans="1:6">
      <c r="A33" s="291" t="s">
        <v>1970</v>
      </c>
      <c r="B33" s="186"/>
      <c r="C33" s="186"/>
      <c r="D33" s="186">
        <v>0</v>
      </c>
      <c r="E33" s="186"/>
      <c r="F33" s="309">
        <v>0</v>
      </c>
    </row>
    <row r="34" ht="24.6" customHeight="true" spans="1:6">
      <c r="A34" s="291" t="s">
        <v>1971</v>
      </c>
      <c r="B34" s="186"/>
      <c r="C34" s="186"/>
      <c r="D34" s="186">
        <v>0</v>
      </c>
      <c r="E34" s="186"/>
      <c r="F34" s="309">
        <v>0</v>
      </c>
    </row>
    <row r="35" ht="24.6" customHeight="true" spans="1:6">
      <c r="A35" s="291" t="s">
        <v>1974</v>
      </c>
      <c r="B35" s="186"/>
      <c r="C35" s="186"/>
      <c r="D35" s="186">
        <v>0</v>
      </c>
      <c r="E35" s="186"/>
      <c r="F35" s="309">
        <v>0</v>
      </c>
    </row>
    <row r="36" ht="24.6" customHeight="true" spans="1:6">
      <c r="A36" s="289" t="s">
        <v>1975</v>
      </c>
      <c r="B36" s="186"/>
      <c r="C36" s="186"/>
      <c r="D36" s="186">
        <v>0</v>
      </c>
      <c r="E36" s="186"/>
      <c r="F36" s="309">
        <v>0</v>
      </c>
    </row>
    <row r="37" ht="24.6" customHeight="true" spans="1:6">
      <c r="A37" s="291" t="s">
        <v>1971</v>
      </c>
      <c r="B37" s="186"/>
      <c r="C37" s="186"/>
      <c r="D37" s="186">
        <v>0</v>
      </c>
      <c r="E37" s="186"/>
      <c r="F37" s="309">
        <v>0</v>
      </c>
    </row>
    <row r="38" ht="24.6" customHeight="true" spans="1:6">
      <c r="A38" s="291" t="s">
        <v>1976</v>
      </c>
      <c r="B38" s="186"/>
      <c r="C38" s="186"/>
      <c r="D38" s="186">
        <v>0</v>
      </c>
      <c r="E38" s="186"/>
      <c r="F38" s="309">
        <v>0</v>
      </c>
    </row>
    <row r="39" ht="24.6" customHeight="true" spans="1:6">
      <c r="A39" s="289" t="s">
        <v>1977</v>
      </c>
      <c r="B39" s="186"/>
      <c r="C39" s="186"/>
      <c r="D39" s="186">
        <v>0</v>
      </c>
      <c r="E39" s="186"/>
      <c r="F39" s="309">
        <v>0</v>
      </c>
    </row>
    <row r="40" ht="24.6" customHeight="true" spans="1:6">
      <c r="A40" s="289" t="s">
        <v>1978</v>
      </c>
      <c r="B40" s="186"/>
      <c r="C40" s="186"/>
      <c r="D40" s="186">
        <v>0</v>
      </c>
      <c r="E40" s="186"/>
      <c r="F40" s="309">
        <v>0</v>
      </c>
    </row>
    <row r="41" ht="24.6" customHeight="true" spans="1:6">
      <c r="A41" s="291" t="s">
        <v>1979</v>
      </c>
      <c r="B41" s="186"/>
      <c r="C41" s="186"/>
      <c r="D41" s="186">
        <v>0</v>
      </c>
      <c r="E41" s="186"/>
      <c r="F41" s="309">
        <v>0</v>
      </c>
    </row>
    <row r="42" ht="24.6" customHeight="true" spans="1:6">
      <c r="A42" s="291" t="s">
        <v>1980</v>
      </c>
      <c r="B42" s="186"/>
      <c r="C42" s="186"/>
      <c r="D42" s="186">
        <v>0</v>
      </c>
      <c r="E42" s="186"/>
      <c r="F42" s="309">
        <v>0</v>
      </c>
    </row>
    <row r="43" ht="24.6" customHeight="true" spans="1:6">
      <c r="A43" s="291" t="s">
        <v>1981</v>
      </c>
      <c r="B43" s="186"/>
      <c r="C43" s="186"/>
      <c r="D43" s="186">
        <v>0</v>
      </c>
      <c r="E43" s="186"/>
      <c r="F43" s="309">
        <v>0</v>
      </c>
    </row>
    <row r="44" ht="24.6" customHeight="true" spans="1:6">
      <c r="A44" s="291" t="s">
        <v>1982</v>
      </c>
      <c r="B44" s="186"/>
      <c r="C44" s="186"/>
      <c r="D44" s="186">
        <v>0</v>
      </c>
      <c r="E44" s="186"/>
      <c r="F44" s="309">
        <v>0</v>
      </c>
    </row>
    <row r="45" ht="24.6" customHeight="true" spans="1:6">
      <c r="A45" s="289" t="s">
        <v>1983</v>
      </c>
      <c r="B45" s="186"/>
      <c r="C45" s="186"/>
      <c r="D45" s="186">
        <v>0</v>
      </c>
      <c r="E45" s="186"/>
      <c r="F45" s="309">
        <v>0</v>
      </c>
    </row>
    <row r="46" ht="24.6" customHeight="true" spans="1:6">
      <c r="A46" s="291" t="s">
        <v>1984</v>
      </c>
      <c r="B46" s="186"/>
      <c r="C46" s="186"/>
      <c r="D46" s="186">
        <v>0</v>
      </c>
      <c r="E46" s="186"/>
      <c r="F46" s="309">
        <v>0</v>
      </c>
    </row>
    <row r="47" ht="24.6" customHeight="true" spans="1:6">
      <c r="A47" s="291" t="s">
        <v>1985</v>
      </c>
      <c r="B47" s="186"/>
      <c r="C47" s="186"/>
      <c r="D47" s="186">
        <v>0</v>
      </c>
      <c r="E47" s="186"/>
      <c r="F47" s="309">
        <v>0</v>
      </c>
    </row>
    <row r="48" ht="24.6" customHeight="true" spans="1:6">
      <c r="A48" s="291" t="s">
        <v>1986</v>
      </c>
      <c r="B48" s="186"/>
      <c r="C48" s="186"/>
      <c r="D48" s="186">
        <v>0</v>
      </c>
      <c r="E48" s="186"/>
      <c r="F48" s="309">
        <v>0</v>
      </c>
    </row>
    <row r="49" ht="24.6" customHeight="true" spans="1:6">
      <c r="A49" s="291" t="s">
        <v>1987</v>
      </c>
      <c r="B49" s="186"/>
      <c r="C49" s="186"/>
      <c r="D49" s="186">
        <v>0</v>
      </c>
      <c r="E49" s="186"/>
      <c r="F49" s="309">
        <v>0</v>
      </c>
    </row>
    <row r="50" ht="24.6" customHeight="true" spans="1:6">
      <c r="A50" s="289" t="s">
        <v>1988</v>
      </c>
      <c r="B50" s="185">
        <v>371139</v>
      </c>
      <c r="C50" s="185">
        <v>342504</v>
      </c>
      <c r="D50" s="185">
        <v>329333</v>
      </c>
      <c r="E50" s="185">
        <f>D50/C50*100</f>
        <v>96.154497465723</v>
      </c>
      <c r="F50" s="308">
        <v>63.5062015025531</v>
      </c>
    </row>
    <row r="51" ht="24.6" customHeight="true" spans="1:6">
      <c r="A51" s="289" t="s">
        <v>1989</v>
      </c>
      <c r="B51" s="185">
        <v>350912</v>
      </c>
      <c r="C51" s="185">
        <v>308812</v>
      </c>
      <c r="D51" s="185">
        <v>303562</v>
      </c>
      <c r="E51" s="185">
        <f t="shared" ref="E51:E56" si="0">D51/C51*100</f>
        <v>98.2999365309638</v>
      </c>
      <c r="F51" s="308">
        <v>77.321725132197</v>
      </c>
    </row>
    <row r="52" ht="24.6" customHeight="true" spans="1:6">
      <c r="A52" s="291" t="s">
        <v>1990</v>
      </c>
      <c r="B52" s="186">
        <v>122015</v>
      </c>
      <c r="C52" s="186">
        <f>4000+59432</f>
        <v>63432</v>
      </c>
      <c r="D52" s="186">
        <v>59432</v>
      </c>
      <c r="E52" s="186">
        <f t="shared" si="0"/>
        <v>93.6940345566906</v>
      </c>
      <c r="F52" s="309">
        <v>68.8244762776047</v>
      </c>
    </row>
    <row r="53" ht="24.6" customHeight="true" spans="1:6">
      <c r="A53" s="291" t="s">
        <v>1991</v>
      </c>
      <c r="B53" s="186">
        <v>205801</v>
      </c>
      <c r="C53" s="186">
        <v>222459</v>
      </c>
      <c r="D53" s="186">
        <v>222459</v>
      </c>
      <c r="E53" s="186">
        <f t="shared" si="0"/>
        <v>100</v>
      </c>
      <c r="F53" s="309">
        <v>91.2783374022937</v>
      </c>
    </row>
    <row r="54" ht="24.6" customHeight="true" spans="1:6">
      <c r="A54" s="291" t="s">
        <v>1992</v>
      </c>
      <c r="B54" s="186"/>
      <c r="C54" s="186">
        <v>263</v>
      </c>
      <c r="D54" s="186">
        <v>263</v>
      </c>
      <c r="E54" s="186">
        <f t="shared" si="0"/>
        <v>100</v>
      </c>
      <c r="F54" s="309">
        <v>26.974358974359</v>
      </c>
    </row>
    <row r="55" ht="24.6" customHeight="true" spans="1:6">
      <c r="A55" s="291" t="s">
        <v>1993</v>
      </c>
      <c r="B55" s="186"/>
      <c r="C55" s="186">
        <v>1260</v>
      </c>
      <c r="D55" s="186">
        <v>1260</v>
      </c>
      <c r="E55" s="186">
        <f t="shared" si="0"/>
        <v>100</v>
      </c>
      <c r="F55" s="309">
        <v>13.5352884305511</v>
      </c>
    </row>
    <row r="56" ht="24.6" customHeight="true" spans="1:6">
      <c r="A56" s="291" t="s">
        <v>1994</v>
      </c>
      <c r="B56" s="186">
        <v>8052</v>
      </c>
      <c r="C56" s="186">
        <v>2013</v>
      </c>
      <c r="D56" s="186">
        <v>2013</v>
      </c>
      <c r="E56" s="186">
        <f t="shared" si="0"/>
        <v>100</v>
      </c>
      <c r="F56" s="309">
        <v>18.9744556508625</v>
      </c>
    </row>
    <row r="57" ht="24.6" customHeight="true" spans="1:6">
      <c r="A57" s="291" t="s">
        <v>1995</v>
      </c>
      <c r="B57" s="186"/>
      <c r="C57" s="186">
        <v>0</v>
      </c>
      <c r="D57" s="186">
        <v>0</v>
      </c>
      <c r="E57" s="186"/>
      <c r="F57" s="309">
        <v>0</v>
      </c>
    </row>
    <row r="58" ht="24.6" customHeight="true" spans="1:6">
      <c r="A58" s="291" t="s">
        <v>1996</v>
      </c>
      <c r="B58" s="186">
        <v>36</v>
      </c>
      <c r="C58" s="186">
        <v>36</v>
      </c>
      <c r="D58" s="186">
        <v>36</v>
      </c>
      <c r="E58" s="186">
        <f>D58/C58*100</f>
        <v>100</v>
      </c>
      <c r="F58" s="309">
        <v>0</v>
      </c>
    </row>
    <row r="59" ht="24.6" customHeight="true" spans="1:6">
      <c r="A59" s="291" t="s">
        <v>1997</v>
      </c>
      <c r="B59" s="186"/>
      <c r="C59" s="186">
        <v>0</v>
      </c>
      <c r="D59" s="186">
        <v>0</v>
      </c>
      <c r="E59" s="186"/>
      <c r="F59" s="309">
        <v>0</v>
      </c>
    </row>
    <row r="60" ht="24.6" customHeight="true" spans="1:6">
      <c r="A60" s="291" t="s">
        <v>1998</v>
      </c>
      <c r="B60" s="186"/>
      <c r="C60" s="186">
        <v>10939</v>
      </c>
      <c r="D60" s="186">
        <v>10939</v>
      </c>
      <c r="E60" s="186">
        <f>D60/C60*100</f>
        <v>100</v>
      </c>
      <c r="F60" s="309">
        <v>42.1834027456425</v>
      </c>
    </row>
    <row r="61" ht="24.6" customHeight="true" spans="1:6">
      <c r="A61" s="291" t="s">
        <v>1999</v>
      </c>
      <c r="B61" s="186"/>
      <c r="C61" s="186">
        <v>0</v>
      </c>
      <c r="D61" s="186">
        <v>0</v>
      </c>
      <c r="E61" s="186"/>
      <c r="F61" s="309">
        <v>0</v>
      </c>
    </row>
    <row r="62" ht="24.6" customHeight="true" spans="1:6">
      <c r="A62" s="291" t="s">
        <v>2000</v>
      </c>
      <c r="B62" s="186">
        <v>8</v>
      </c>
      <c r="C62" s="186">
        <v>4</v>
      </c>
      <c r="D62" s="186">
        <v>4</v>
      </c>
      <c r="E62" s="186">
        <f t="shared" ref="E62:E71" si="1">D62/C62*100</f>
        <v>100</v>
      </c>
      <c r="F62" s="309">
        <v>200</v>
      </c>
    </row>
    <row r="63" ht="24.6" customHeight="true" spans="1:6">
      <c r="A63" s="291" t="s">
        <v>2001</v>
      </c>
      <c r="B63" s="186">
        <v>15000</v>
      </c>
      <c r="C63" s="186">
        <f>1250+7156</f>
        <v>8406</v>
      </c>
      <c r="D63" s="186">
        <v>7156</v>
      </c>
      <c r="E63" s="186">
        <f t="shared" si="1"/>
        <v>85.1296692838449</v>
      </c>
      <c r="F63" s="309">
        <v>46.0222522348704</v>
      </c>
    </row>
    <row r="64" ht="24.6" customHeight="true" spans="1:6">
      <c r="A64" s="289" t="s">
        <v>2002</v>
      </c>
      <c r="B64" s="185">
        <v>10715</v>
      </c>
      <c r="C64" s="185">
        <v>16659</v>
      </c>
      <c r="D64" s="185">
        <v>13118</v>
      </c>
      <c r="E64" s="185">
        <f t="shared" si="1"/>
        <v>78.7442223422775</v>
      </c>
      <c r="F64" s="308">
        <v>83.772910147519</v>
      </c>
    </row>
    <row r="65" ht="24.6" customHeight="true" spans="1:6">
      <c r="A65" s="291" t="s">
        <v>1990</v>
      </c>
      <c r="B65" s="186">
        <v>1815</v>
      </c>
      <c r="C65" s="186">
        <f>1541+3852</f>
        <v>5393</v>
      </c>
      <c r="D65" s="186">
        <v>3852</v>
      </c>
      <c r="E65" s="186">
        <f t="shared" si="1"/>
        <v>71.4259224921194</v>
      </c>
      <c r="F65" s="309">
        <v>70.0363636363636</v>
      </c>
    </row>
    <row r="66" ht="24.6" customHeight="true" spans="1:6">
      <c r="A66" s="291" t="s">
        <v>1991</v>
      </c>
      <c r="B66" s="186">
        <v>8900</v>
      </c>
      <c r="C66" s="186">
        <f>2000+8900</f>
        <v>10900</v>
      </c>
      <c r="D66" s="186">
        <v>8900</v>
      </c>
      <c r="E66" s="186">
        <f t="shared" si="1"/>
        <v>81.651376146789</v>
      </c>
      <c r="F66" s="309">
        <v>87.6070479377891</v>
      </c>
    </row>
    <row r="67" ht="24.6" customHeight="true" spans="1:6">
      <c r="A67" s="291" t="s">
        <v>2003</v>
      </c>
      <c r="B67" s="186"/>
      <c r="C67" s="186">
        <v>366</v>
      </c>
      <c r="D67" s="186">
        <v>366</v>
      </c>
      <c r="E67" s="186">
        <f t="shared" si="1"/>
        <v>100</v>
      </c>
      <c r="F67" s="309">
        <v>0</v>
      </c>
    </row>
    <row r="68" ht="24.6" customHeight="true" spans="1:6">
      <c r="A68" s="289" t="s">
        <v>2004</v>
      </c>
      <c r="B68" s="185">
        <v>612</v>
      </c>
      <c r="C68" s="185">
        <v>1597</v>
      </c>
      <c r="D68" s="185">
        <v>279</v>
      </c>
      <c r="E68" s="185">
        <f t="shared" si="1"/>
        <v>17.4702567313713</v>
      </c>
      <c r="F68" s="308">
        <v>187.248322147651</v>
      </c>
    </row>
    <row r="69" ht="24.6" customHeight="true" spans="1:6">
      <c r="A69" s="289" t="s">
        <v>2005</v>
      </c>
      <c r="B69" s="185">
        <v>5240</v>
      </c>
      <c r="C69" s="185">
        <v>14109</v>
      </c>
      <c r="D69" s="185">
        <v>11047</v>
      </c>
      <c r="E69" s="185">
        <f t="shared" si="1"/>
        <v>78.2975405769367</v>
      </c>
      <c r="F69" s="308">
        <v>494.49418084154</v>
      </c>
    </row>
    <row r="70" ht="24.6" customHeight="true" spans="1:6">
      <c r="A70" s="291" t="s">
        <v>2006</v>
      </c>
      <c r="B70" s="186"/>
      <c r="C70" s="186">
        <f>6711-344</f>
        <v>6367</v>
      </c>
      <c r="D70" s="186">
        <v>4711</v>
      </c>
      <c r="E70" s="186">
        <f t="shared" si="1"/>
        <v>73.9908905292917</v>
      </c>
      <c r="F70" s="309">
        <v>15196.7741935484</v>
      </c>
    </row>
    <row r="71" ht="24.6" customHeight="true" spans="1:6">
      <c r="A71" s="291" t="s">
        <v>2007</v>
      </c>
      <c r="B71" s="186">
        <v>1000</v>
      </c>
      <c r="C71" s="186">
        <v>3402</v>
      </c>
      <c r="D71" s="186">
        <v>2402</v>
      </c>
      <c r="E71" s="186">
        <f t="shared" si="1"/>
        <v>70.6055261610817</v>
      </c>
      <c r="F71" s="309">
        <v>184.061302681992</v>
      </c>
    </row>
    <row r="72" ht="24.6" customHeight="true" spans="1:6">
      <c r="A72" s="291" t="s">
        <v>2008</v>
      </c>
      <c r="B72" s="186"/>
      <c r="C72" s="186">
        <v>0</v>
      </c>
      <c r="D72" s="186">
        <v>0</v>
      </c>
      <c r="E72" s="186"/>
      <c r="F72" s="309">
        <v>0</v>
      </c>
    </row>
    <row r="73" ht="24.6" customHeight="true" spans="1:6">
      <c r="A73" s="291" t="s">
        <v>2009</v>
      </c>
      <c r="B73" s="186"/>
      <c r="C73" s="186">
        <v>0</v>
      </c>
      <c r="D73" s="186">
        <v>0</v>
      </c>
      <c r="E73" s="186"/>
      <c r="F73" s="309">
        <v>0</v>
      </c>
    </row>
    <row r="74" ht="24.6" customHeight="true" spans="1:6">
      <c r="A74" s="291" t="s">
        <v>2010</v>
      </c>
      <c r="B74" s="186">
        <v>4240</v>
      </c>
      <c r="C74" s="186">
        <v>4340</v>
      </c>
      <c r="D74" s="186">
        <v>3934</v>
      </c>
      <c r="E74" s="186">
        <f>D74/C74*100</f>
        <v>90.6451612903226</v>
      </c>
      <c r="F74" s="309">
        <v>438.084632516704</v>
      </c>
    </row>
    <row r="75" ht="24.6" customHeight="true" spans="1:6">
      <c r="A75" s="289" t="s">
        <v>2011</v>
      </c>
      <c r="B75" s="185"/>
      <c r="C75" s="185">
        <v>1327</v>
      </c>
      <c r="D75" s="185">
        <v>1327</v>
      </c>
      <c r="E75" s="185">
        <f>D75/C75*100</f>
        <v>100</v>
      </c>
      <c r="F75" s="308">
        <v>42.1805467260013</v>
      </c>
    </row>
    <row r="76" ht="24.6" customHeight="true" spans="1:6">
      <c r="A76" s="291" t="s">
        <v>2012</v>
      </c>
      <c r="B76" s="186"/>
      <c r="C76" s="186">
        <v>427</v>
      </c>
      <c r="D76" s="186">
        <v>427</v>
      </c>
      <c r="E76" s="186">
        <f>D76/C76*100</f>
        <v>100</v>
      </c>
      <c r="F76" s="309">
        <v>402.830188679245</v>
      </c>
    </row>
    <row r="77" ht="24.6" customHeight="true" spans="1:6">
      <c r="A77" s="291" t="s">
        <v>2013</v>
      </c>
      <c r="B77" s="186"/>
      <c r="C77" s="186">
        <v>0</v>
      </c>
      <c r="D77" s="186">
        <v>0</v>
      </c>
      <c r="E77" s="186"/>
      <c r="F77" s="309">
        <v>0</v>
      </c>
    </row>
    <row r="78" ht="24.6" customHeight="true" spans="1:6">
      <c r="A78" s="291" t="s">
        <v>2014</v>
      </c>
      <c r="B78" s="186"/>
      <c r="C78" s="186">
        <v>900</v>
      </c>
      <c r="D78" s="186">
        <v>900</v>
      </c>
      <c r="E78" s="186">
        <f>D78/C78*100</f>
        <v>100</v>
      </c>
      <c r="F78" s="309">
        <v>30.7902839548409</v>
      </c>
    </row>
    <row r="79" ht="24.6" customHeight="true" spans="1:6">
      <c r="A79" s="289" t="s">
        <v>2015</v>
      </c>
      <c r="B79" s="186"/>
      <c r="C79" s="186">
        <v>0</v>
      </c>
      <c r="D79" s="186">
        <v>0</v>
      </c>
      <c r="E79" s="186"/>
      <c r="F79" s="309">
        <v>0</v>
      </c>
    </row>
    <row r="80" ht="24.6" customHeight="true" spans="1:6">
      <c r="A80" s="291" t="s">
        <v>2016</v>
      </c>
      <c r="B80" s="186"/>
      <c r="C80" s="186">
        <v>0</v>
      </c>
      <c r="D80" s="186">
        <v>0</v>
      </c>
      <c r="E80" s="186"/>
      <c r="F80" s="309">
        <v>0</v>
      </c>
    </row>
    <row r="81" ht="24.6" customHeight="true" spans="1:6">
      <c r="A81" s="291" t="s">
        <v>2017</v>
      </c>
      <c r="B81" s="186"/>
      <c r="C81" s="186">
        <v>0</v>
      </c>
      <c r="D81" s="186">
        <v>0</v>
      </c>
      <c r="E81" s="186"/>
      <c r="F81" s="309">
        <v>0</v>
      </c>
    </row>
    <row r="82" ht="24.6" customHeight="true" spans="1:6">
      <c r="A82" s="291" t="s">
        <v>2018</v>
      </c>
      <c r="B82" s="186"/>
      <c r="C82" s="186">
        <v>0</v>
      </c>
      <c r="D82" s="186">
        <v>0</v>
      </c>
      <c r="E82" s="186"/>
      <c r="F82" s="309">
        <v>0</v>
      </c>
    </row>
    <row r="83" ht="24.6" customHeight="true" spans="1:6">
      <c r="A83" s="289" t="s">
        <v>2019</v>
      </c>
      <c r="B83" s="186"/>
      <c r="C83" s="186">
        <v>0</v>
      </c>
      <c r="D83" s="186">
        <v>0</v>
      </c>
      <c r="E83" s="186"/>
      <c r="F83" s="309">
        <v>0</v>
      </c>
    </row>
    <row r="84" ht="24.6" customHeight="true" spans="1:6">
      <c r="A84" s="291" t="s">
        <v>2016</v>
      </c>
      <c r="B84" s="186"/>
      <c r="C84" s="186">
        <v>0</v>
      </c>
      <c r="D84" s="186">
        <v>0</v>
      </c>
      <c r="E84" s="186"/>
      <c r="F84" s="309">
        <v>0</v>
      </c>
    </row>
    <row r="85" ht="24.6" customHeight="true" spans="1:6">
      <c r="A85" s="291" t="s">
        <v>2017</v>
      </c>
      <c r="B85" s="186"/>
      <c r="C85" s="186">
        <v>0</v>
      </c>
      <c r="D85" s="186">
        <v>0</v>
      </c>
      <c r="E85" s="186"/>
      <c r="F85" s="309">
        <v>0</v>
      </c>
    </row>
    <row r="86" ht="24.6" customHeight="true" spans="1:6">
      <c r="A86" s="291" t="s">
        <v>2020</v>
      </c>
      <c r="B86" s="186"/>
      <c r="C86" s="186"/>
      <c r="D86" s="186">
        <v>0</v>
      </c>
      <c r="E86" s="186"/>
      <c r="F86" s="309">
        <v>0</v>
      </c>
    </row>
    <row r="87" ht="24.6" customHeight="true" spans="1:6">
      <c r="A87" s="289" t="s">
        <v>2021</v>
      </c>
      <c r="B87" s="186"/>
      <c r="C87" s="186"/>
      <c r="D87" s="186">
        <v>0</v>
      </c>
      <c r="E87" s="186"/>
      <c r="F87" s="309">
        <v>0</v>
      </c>
    </row>
    <row r="88" ht="24.6" customHeight="true" spans="1:6">
      <c r="A88" s="291" t="s">
        <v>2022</v>
      </c>
      <c r="B88" s="186"/>
      <c r="C88" s="186"/>
      <c r="D88" s="186">
        <v>0</v>
      </c>
      <c r="E88" s="186"/>
      <c r="F88" s="309">
        <v>0</v>
      </c>
    </row>
    <row r="89" ht="24.6" customHeight="true" spans="1:6">
      <c r="A89" s="291" t="s">
        <v>2023</v>
      </c>
      <c r="B89" s="186"/>
      <c r="C89" s="186"/>
      <c r="D89" s="186">
        <v>0</v>
      </c>
      <c r="E89" s="186"/>
      <c r="F89" s="309">
        <v>0</v>
      </c>
    </row>
    <row r="90" ht="24.6" customHeight="true" spans="1:6">
      <c r="A90" s="291" t="s">
        <v>2024</v>
      </c>
      <c r="B90" s="186"/>
      <c r="C90" s="186"/>
      <c r="D90" s="186">
        <v>0</v>
      </c>
      <c r="E90" s="186"/>
      <c r="F90" s="309">
        <v>0</v>
      </c>
    </row>
    <row r="91" ht="24.6" customHeight="true" spans="1:6">
      <c r="A91" s="291" t="s">
        <v>2025</v>
      </c>
      <c r="B91" s="186"/>
      <c r="C91" s="186"/>
      <c r="D91" s="186">
        <v>0</v>
      </c>
      <c r="E91" s="186"/>
      <c r="F91" s="309">
        <v>0</v>
      </c>
    </row>
    <row r="92" ht="24.6" customHeight="true" spans="1:6">
      <c r="A92" s="291" t="s">
        <v>2026</v>
      </c>
      <c r="B92" s="186"/>
      <c r="C92" s="186"/>
      <c r="D92" s="186">
        <v>0</v>
      </c>
      <c r="E92" s="186"/>
      <c r="F92" s="309">
        <v>0</v>
      </c>
    </row>
    <row r="93" ht="24.6" customHeight="true" spans="1:6">
      <c r="A93" s="289" t="s">
        <v>2027</v>
      </c>
      <c r="B93" s="185">
        <v>3660</v>
      </c>
      <c r="C93" s="185"/>
      <c r="D93" s="185">
        <v>0</v>
      </c>
      <c r="E93" s="185"/>
      <c r="F93" s="308">
        <v>0</v>
      </c>
    </row>
    <row r="94" ht="24.6" customHeight="true" spans="1:6">
      <c r="A94" s="291" t="s">
        <v>2028</v>
      </c>
      <c r="B94" s="186"/>
      <c r="C94" s="186"/>
      <c r="D94" s="186">
        <v>0</v>
      </c>
      <c r="E94" s="186"/>
      <c r="F94" s="309">
        <v>0</v>
      </c>
    </row>
    <row r="95" ht="24.6" customHeight="true" spans="1:6">
      <c r="A95" s="291" t="s">
        <v>2029</v>
      </c>
      <c r="B95" s="186">
        <v>3660</v>
      </c>
      <c r="C95" s="186"/>
      <c r="D95" s="186">
        <v>0</v>
      </c>
      <c r="E95" s="186"/>
      <c r="F95" s="309">
        <v>0</v>
      </c>
    </row>
    <row r="96" ht="24.6" customHeight="true" spans="1:6">
      <c r="A96" s="289" t="s">
        <v>2030</v>
      </c>
      <c r="B96" s="185">
        <v>360</v>
      </c>
      <c r="C96" s="185">
        <v>1460</v>
      </c>
      <c r="D96" s="185">
        <v>1460</v>
      </c>
      <c r="E96" s="185">
        <f>D96/C96*100</f>
        <v>100</v>
      </c>
      <c r="F96" s="308">
        <v>312.633832976445</v>
      </c>
    </row>
    <row r="97" ht="24.6" customHeight="true" spans="1:6">
      <c r="A97" s="289" t="s">
        <v>2031</v>
      </c>
      <c r="B97" s="185">
        <v>360</v>
      </c>
      <c r="C97" s="185">
        <v>1460</v>
      </c>
      <c r="D97" s="185">
        <v>1460</v>
      </c>
      <c r="E97" s="185">
        <f>D97/C97*100</f>
        <v>100</v>
      </c>
      <c r="F97" s="308">
        <v>312.633832976445</v>
      </c>
    </row>
    <row r="98" ht="24.6" customHeight="true" spans="1:6">
      <c r="A98" s="291" t="s">
        <v>1971</v>
      </c>
      <c r="B98" s="186"/>
      <c r="C98" s="186">
        <v>811</v>
      </c>
      <c r="D98" s="186">
        <v>811</v>
      </c>
      <c r="E98" s="186">
        <f>D98/C98*100</f>
        <v>100</v>
      </c>
      <c r="F98" s="309">
        <v>0</v>
      </c>
    </row>
    <row r="99" ht="24.6" customHeight="true" spans="1:6">
      <c r="A99" s="291" t="s">
        <v>2032</v>
      </c>
      <c r="B99" s="186"/>
      <c r="C99" s="186">
        <v>0</v>
      </c>
      <c r="D99" s="186">
        <v>0</v>
      </c>
      <c r="E99" s="186"/>
      <c r="F99" s="309">
        <v>0</v>
      </c>
    </row>
    <row r="100" ht="24.6" customHeight="true" spans="1:6">
      <c r="A100" s="291" t="s">
        <v>2033</v>
      </c>
      <c r="B100" s="186"/>
      <c r="C100" s="186">
        <v>0</v>
      </c>
      <c r="D100" s="186">
        <v>0</v>
      </c>
      <c r="E100" s="186"/>
      <c r="F100" s="309">
        <v>0</v>
      </c>
    </row>
    <row r="101" ht="24.6" customHeight="true" spans="1:6">
      <c r="A101" s="291" t="s">
        <v>2034</v>
      </c>
      <c r="B101" s="186">
        <v>360</v>
      </c>
      <c r="C101" s="186">
        <v>649</v>
      </c>
      <c r="D101" s="186">
        <v>649</v>
      </c>
      <c r="E101" s="186">
        <f>D101/C101*100</f>
        <v>100</v>
      </c>
      <c r="F101" s="309">
        <v>138.972162740899</v>
      </c>
    </row>
    <row r="102" ht="24.6" customHeight="true" spans="1:6">
      <c r="A102" s="289" t="s">
        <v>2035</v>
      </c>
      <c r="B102" s="186"/>
      <c r="C102" s="186"/>
      <c r="D102" s="186">
        <v>0</v>
      </c>
      <c r="E102" s="186"/>
      <c r="F102" s="309">
        <v>0</v>
      </c>
    </row>
    <row r="103" ht="24.6" customHeight="true" spans="1:6">
      <c r="A103" s="291" t="s">
        <v>1971</v>
      </c>
      <c r="B103" s="186"/>
      <c r="C103" s="186"/>
      <c r="D103" s="186">
        <v>0</v>
      </c>
      <c r="E103" s="186"/>
      <c r="F103" s="309">
        <v>0</v>
      </c>
    </row>
    <row r="104" ht="24.6" customHeight="true" spans="1:6">
      <c r="A104" s="291" t="s">
        <v>2032</v>
      </c>
      <c r="B104" s="186"/>
      <c r="C104" s="186"/>
      <c r="D104" s="186">
        <v>0</v>
      </c>
      <c r="E104" s="186"/>
      <c r="F104" s="309">
        <v>0</v>
      </c>
    </row>
    <row r="105" ht="24.6" customHeight="true" spans="1:6">
      <c r="A105" s="291" t="s">
        <v>2036</v>
      </c>
      <c r="B105" s="186"/>
      <c r="C105" s="186"/>
      <c r="D105" s="186">
        <v>0</v>
      </c>
      <c r="E105" s="186"/>
      <c r="F105" s="309">
        <v>0</v>
      </c>
    </row>
    <row r="106" ht="24.6" customHeight="true" spans="1:6">
      <c r="A106" s="291" t="s">
        <v>2037</v>
      </c>
      <c r="B106" s="186"/>
      <c r="C106" s="186"/>
      <c r="D106" s="186">
        <v>0</v>
      </c>
      <c r="E106" s="186"/>
      <c r="F106" s="309">
        <v>0</v>
      </c>
    </row>
    <row r="107" ht="24.6" customHeight="true" spans="1:6">
      <c r="A107" s="289" t="s">
        <v>2038</v>
      </c>
      <c r="B107" s="186"/>
      <c r="C107" s="186"/>
      <c r="D107" s="186">
        <v>0</v>
      </c>
      <c r="E107" s="186"/>
      <c r="F107" s="309">
        <v>0</v>
      </c>
    </row>
    <row r="108" ht="24.6" customHeight="true" spans="1:6">
      <c r="A108" s="291" t="s">
        <v>2039</v>
      </c>
      <c r="B108" s="186"/>
      <c r="C108" s="186"/>
      <c r="D108" s="186">
        <v>0</v>
      </c>
      <c r="E108" s="186"/>
      <c r="F108" s="309">
        <v>0</v>
      </c>
    </row>
    <row r="109" ht="24.6" customHeight="true" spans="1:6">
      <c r="A109" s="291" t="s">
        <v>2040</v>
      </c>
      <c r="B109" s="186"/>
      <c r="C109" s="186"/>
      <c r="D109" s="186">
        <v>0</v>
      </c>
      <c r="E109" s="186"/>
      <c r="F109" s="309">
        <v>0</v>
      </c>
    </row>
    <row r="110" ht="24.6" customHeight="true" spans="1:6">
      <c r="A110" s="291" t="s">
        <v>2041</v>
      </c>
      <c r="B110" s="186"/>
      <c r="C110" s="186"/>
      <c r="D110" s="186">
        <v>0</v>
      </c>
      <c r="E110" s="186"/>
      <c r="F110" s="309">
        <v>0</v>
      </c>
    </row>
    <row r="111" ht="24.6" customHeight="true" spans="1:6">
      <c r="A111" s="291" t="s">
        <v>2042</v>
      </c>
      <c r="B111" s="186"/>
      <c r="C111" s="186"/>
      <c r="D111" s="186">
        <v>0</v>
      </c>
      <c r="E111" s="186"/>
      <c r="F111" s="309">
        <v>0</v>
      </c>
    </row>
    <row r="112" ht="24.6" customHeight="true" spans="1:6">
      <c r="A112" s="289" t="s">
        <v>2043</v>
      </c>
      <c r="B112" s="186"/>
      <c r="C112" s="186"/>
      <c r="D112" s="186">
        <v>0</v>
      </c>
      <c r="E112" s="186"/>
      <c r="F112" s="309">
        <v>0</v>
      </c>
    </row>
    <row r="113" ht="24.6" customHeight="true" spans="1:6">
      <c r="A113" s="291" t="s">
        <v>2044</v>
      </c>
      <c r="B113" s="186"/>
      <c r="C113" s="186"/>
      <c r="D113" s="186">
        <v>0</v>
      </c>
      <c r="E113" s="186"/>
      <c r="F113" s="309">
        <v>0</v>
      </c>
    </row>
    <row r="114" ht="24.6" customHeight="true" spans="1:6">
      <c r="A114" s="291" t="s">
        <v>2045</v>
      </c>
      <c r="B114" s="186"/>
      <c r="C114" s="186"/>
      <c r="D114" s="186">
        <v>0</v>
      </c>
      <c r="E114" s="186"/>
      <c r="F114" s="309">
        <v>0</v>
      </c>
    </row>
    <row r="115" ht="24.6" customHeight="true" spans="1:6">
      <c r="A115" s="289" t="s">
        <v>2046</v>
      </c>
      <c r="B115" s="186"/>
      <c r="C115" s="186"/>
      <c r="D115" s="186">
        <v>0</v>
      </c>
      <c r="E115" s="186"/>
      <c r="F115" s="309">
        <v>0</v>
      </c>
    </row>
    <row r="116" ht="24.6" customHeight="true" spans="1:6">
      <c r="A116" s="291" t="s">
        <v>2047</v>
      </c>
      <c r="B116" s="186"/>
      <c r="C116" s="186"/>
      <c r="D116" s="186">
        <v>0</v>
      </c>
      <c r="E116" s="186"/>
      <c r="F116" s="309">
        <v>0</v>
      </c>
    </row>
    <row r="117" ht="24.6" customHeight="true" spans="1:6">
      <c r="A117" s="291" t="s">
        <v>2048</v>
      </c>
      <c r="B117" s="186"/>
      <c r="C117" s="186"/>
      <c r="D117" s="186">
        <v>0</v>
      </c>
      <c r="E117" s="186"/>
      <c r="F117" s="309">
        <v>0</v>
      </c>
    </row>
    <row r="118" ht="24.6" customHeight="true" spans="1:6">
      <c r="A118" s="291" t="s">
        <v>2049</v>
      </c>
      <c r="B118" s="186"/>
      <c r="C118" s="186"/>
      <c r="D118" s="186">
        <v>0</v>
      </c>
      <c r="E118" s="186"/>
      <c r="F118" s="309">
        <v>0</v>
      </c>
    </row>
    <row r="119" ht="24.6" customHeight="true" spans="1:6">
      <c r="A119" s="291" t="s">
        <v>2050</v>
      </c>
      <c r="B119" s="186"/>
      <c r="C119" s="186"/>
      <c r="D119" s="186">
        <v>0</v>
      </c>
      <c r="E119" s="186"/>
      <c r="F119" s="309">
        <v>0</v>
      </c>
    </row>
    <row r="120" ht="24.6" customHeight="true" spans="1:6">
      <c r="A120" s="289" t="s">
        <v>2051</v>
      </c>
      <c r="B120" s="186"/>
      <c r="C120" s="186"/>
      <c r="D120" s="186">
        <v>0</v>
      </c>
      <c r="E120" s="186"/>
      <c r="F120" s="309">
        <v>0</v>
      </c>
    </row>
    <row r="121" ht="24.6" customHeight="true" spans="1:6">
      <c r="A121" s="289" t="s">
        <v>2052</v>
      </c>
      <c r="B121" s="186"/>
      <c r="C121" s="186"/>
      <c r="D121" s="186">
        <v>0</v>
      </c>
      <c r="E121" s="186"/>
      <c r="F121" s="309">
        <v>0</v>
      </c>
    </row>
    <row r="122" ht="24.6" customHeight="true" spans="1:6">
      <c r="A122" s="291" t="s">
        <v>2053</v>
      </c>
      <c r="B122" s="186"/>
      <c r="C122" s="186"/>
      <c r="D122" s="186">
        <v>0</v>
      </c>
      <c r="E122" s="186"/>
      <c r="F122" s="309">
        <v>0</v>
      </c>
    </row>
    <row r="123" ht="24.6" customHeight="true" spans="1:6">
      <c r="A123" s="291" t="s">
        <v>2054</v>
      </c>
      <c r="B123" s="186"/>
      <c r="C123" s="186"/>
      <c r="D123" s="186">
        <v>0</v>
      </c>
      <c r="E123" s="186"/>
      <c r="F123" s="309">
        <v>0</v>
      </c>
    </row>
    <row r="124" ht="24.6" customHeight="true" spans="1:6">
      <c r="A124" s="291" t="s">
        <v>2055</v>
      </c>
      <c r="B124" s="186"/>
      <c r="C124" s="186"/>
      <c r="D124" s="186">
        <v>0</v>
      </c>
      <c r="E124" s="186"/>
      <c r="F124" s="309">
        <v>0</v>
      </c>
    </row>
    <row r="125" ht="24.6" customHeight="true" spans="1:6">
      <c r="A125" s="291" t="s">
        <v>2056</v>
      </c>
      <c r="B125" s="186"/>
      <c r="C125" s="186"/>
      <c r="D125" s="186">
        <v>0</v>
      </c>
      <c r="E125" s="186"/>
      <c r="F125" s="309">
        <v>0</v>
      </c>
    </row>
    <row r="126" ht="24.6" customHeight="true" spans="1:6">
      <c r="A126" s="289" t="s">
        <v>2057</v>
      </c>
      <c r="B126" s="186"/>
      <c r="C126" s="186"/>
      <c r="D126" s="186">
        <v>0</v>
      </c>
      <c r="E126" s="186"/>
      <c r="F126" s="309">
        <v>0</v>
      </c>
    </row>
    <row r="127" ht="24.6" customHeight="true" spans="1:6">
      <c r="A127" s="291" t="s">
        <v>2055</v>
      </c>
      <c r="B127" s="186"/>
      <c r="C127" s="186"/>
      <c r="D127" s="186">
        <v>0</v>
      </c>
      <c r="E127" s="186"/>
      <c r="F127" s="309">
        <v>0</v>
      </c>
    </row>
    <row r="128" ht="24.6" customHeight="true" spans="1:6">
      <c r="A128" s="291" t="s">
        <v>2058</v>
      </c>
      <c r="B128" s="186"/>
      <c r="C128" s="186"/>
      <c r="D128" s="186">
        <v>0</v>
      </c>
      <c r="E128" s="186"/>
      <c r="F128" s="309">
        <v>0</v>
      </c>
    </row>
    <row r="129" ht="24.6" customHeight="true" spans="1:6">
      <c r="A129" s="291" t="s">
        <v>2059</v>
      </c>
      <c r="B129" s="186"/>
      <c r="C129" s="186"/>
      <c r="D129" s="186">
        <v>0</v>
      </c>
      <c r="E129" s="186"/>
      <c r="F129" s="309">
        <v>0</v>
      </c>
    </row>
    <row r="130" ht="24.6" customHeight="true" spans="1:6">
      <c r="A130" s="291" t="s">
        <v>2060</v>
      </c>
      <c r="B130" s="186"/>
      <c r="C130" s="186"/>
      <c r="D130" s="186">
        <v>0</v>
      </c>
      <c r="E130" s="186"/>
      <c r="F130" s="309">
        <v>0</v>
      </c>
    </row>
    <row r="131" ht="24.6" customHeight="true" spans="1:6">
      <c r="A131" s="289" t="s">
        <v>2061</v>
      </c>
      <c r="B131" s="186"/>
      <c r="C131" s="186"/>
      <c r="D131" s="186">
        <v>0</v>
      </c>
      <c r="E131" s="186"/>
      <c r="F131" s="309">
        <v>0</v>
      </c>
    </row>
    <row r="132" ht="24.6" customHeight="true" spans="1:6">
      <c r="A132" s="291" t="s">
        <v>2062</v>
      </c>
      <c r="B132" s="186"/>
      <c r="C132" s="186"/>
      <c r="D132" s="186">
        <v>0</v>
      </c>
      <c r="E132" s="186"/>
      <c r="F132" s="309">
        <v>0</v>
      </c>
    </row>
    <row r="133" ht="24.6" customHeight="true" spans="1:6">
      <c r="A133" s="291" t="s">
        <v>2063</v>
      </c>
      <c r="B133" s="186"/>
      <c r="C133" s="186"/>
      <c r="D133" s="186">
        <v>0</v>
      </c>
      <c r="E133" s="186"/>
      <c r="F133" s="309">
        <v>0</v>
      </c>
    </row>
    <row r="134" ht="24.6" customHeight="true" spans="1:6">
      <c r="A134" s="291" t="s">
        <v>2064</v>
      </c>
      <c r="B134" s="186"/>
      <c r="C134" s="186"/>
      <c r="D134" s="186">
        <v>0</v>
      </c>
      <c r="E134" s="186"/>
      <c r="F134" s="309">
        <v>0</v>
      </c>
    </row>
    <row r="135" ht="24.6" customHeight="true" spans="1:6">
      <c r="A135" s="291" t="s">
        <v>2065</v>
      </c>
      <c r="B135" s="186"/>
      <c r="C135" s="186"/>
      <c r="D135" s="186">
        <v>0</v>
      </c>
      <c r="E135" s="186"/>
      <c r="F135" s="309">
        <v>0</v>
      </c>
    </row>
    <row r="136" ht="24.6" customHeight="true" spans="1:6">
      <c r="A136" s="289" t="s">
        <v>2066</v>
      </c>
      <c r="B136" s="186"/>
      <c r="C136" s="186"/>
      <c r="D136" s="186">
        <v>0</v>
      </c>
      <c r="E136" s="186"/>
      <c r="F136" s="309">
        <v>0</v>
      </c>
    </row>
    <row r="137" ht="24.6" customHeight="true" spans="1:6">
      <c r="A137" s="291" t="s">
        <v>2067</v>
      </c>
      <c r="B137" s="186"/>
      <c r="C137" s="186"/>
      <c r="D137" s="186">
        <v>0</v>
      </c>
      <c r="E137" s="186"/>
      <c r="F137" s="309">
        <v>0</v>
      </c>
    </row>
    <row r="138" ht="24.6" customHeight="true" spans="1:6">
      <c r="A138" s="291" t="s">
        <v>2068</v>
      </c>
      <c r="B138" s="186"/>
      <c r="C138" s="186"/>
      <c r="D138" s="186">
        <v>0</v>
      </c>
      <c r="E138" s="186"/>
      <c r="F138" s="309">
        <v>0</v>
      </c>
    </row>
    <row r="139" ht="24.6" customHeight="true" spans="1:6">
      <c r="A139" s="291" t="s">
        <v>2069</v>
      </c>
      <c r="B139" s="186"/>
      <c r="C139" s="186"/>
      <c r="D139" s="186">
        <v>0</v>
      </c>
      <c r="E139" s="186"/>
      <c r="F139" s="309">
        <v>0</v>
      </c>
    </row>
    <row r="140" ht="24.6" customHeight="true" spans="1:6">
      <c r="A140" s="291" t="s">
        <v>2070</v>
      </c>
      <c r="B140" s="186"/>
      <c r="C140" s="186"/>
      <c r="D140" s="186">
        <v>0</v>
      </c>
      <c r="E140" s="186"/>
      <c r="F140" s="309">
        <v>0</v>
      </c>
    </row>
    <row r="141" ht="24.6" customHeight="true" spans="1:6">
      <c r="A141" s="291" t="s">
        <v>2071</v>
      </c>
      <c r="B141" s="186"/>
      <c r="C141" s="186"/>
      <c r="D141" s="186">
        <v>0</v>
      </c>
      <c r="E141" s="186"/>
      <c r="F141" s="309">
        <v>0</v>
      </c>
    </row>
    <row r="142" ht="24.6" customHeight="true" spans="1:6">
      <c r="A142" s="291" t="s">
        <v>2072</v>
      </c>
      <c r="B142" s="186"/>
      <c r="C142" s="186"/>
      <c r="D142" s="186">
        <v>0</v>
      </c>
      <c r="E142" s="186"/>
      <c r="F142" s="309">
        <v>0</v>
      </c>
    </row>
    <row r="143" ht="24.6" customHeight="true" spans="1:6">
      <c r="A143" s="291" t="s">
        <v>2073</v>
      </c>
      <c r="B143" s="186"/>
      <c r="C143" s="186"/>
      <c r="D143" s="186">
        <v>0</v>
      </c>
      <c r="E143" s="186"/>
      <c r="F143" s="309">
        <v>0</v>
      </c>
    </row>
    <row r="144" ht="24.6" customHeight="true" spans="1:6">
      <c r="A144" s="291" t="s">
        <v>2074</v>
      </c>
      <c r="B144" s="186"/>
      <c r="C144" s="186"/>
      <c r="D144" s="186">
        <v>0</v>
      </c>
      <c r="E144" s="186"/>
      <c r="F144" s="309">
        <v>0</v>
      </c>
    </row>
    <row r="145" ht="24.6" customHeight="true" spans="1:6">
      <c r="A145" s="289" t="s">
        <v>2075</v>
      </c>
      <c r="B145" s="186"/>
      <c r="C145" s="186"/>
      <c r="D145" s="186">
        <v>0</v>
      </c>
      <c r="E145" s="186"/>
      <c r="F145" s="309">
        <v>0</v>
      </c>
    </row>
    <row r="146" ht="24.6" customHeight="true" spans="1:6">
      <c r="A146" s="291" t="s">
        <v>2076</v>
      </c>
      <c r="B146" s="186"/>
      <c r="C146" s="186"/>
      <c r="D146" s="186">
        <v>0</v>
      </c>
      <c r="E146" s="186"/>
      <c r="F146" s="309">
        <v>0</v>
      </c>
    </row>
    <row r="147" ht="24.6" customHeight="true" spans="1:6">
      <c r="A147" s="291" t="s">
        <v>2077</v>
      </c>
      <c r="B147" s="186"/>
      <c r="C147" s="186"/>
      <c r="D147" s="186">
        <v>0</v>
      </c>
      <c r="E147" s="186"/>
      <c r="F147" s="309">
        <v>0</v>
      </c>
    </row>
    <row r="148" ht="24.6" customHeight="true" spans="1:6">
      <c r="A148" s="291" t="s">
        <v>2078</v>
      </c>
      <c r="B148" s="186"/>
      <c r="C148" s="186"/>
      <c r="D148" s="186">
        <v>0</v>
      </c>
      <c r="E148" s="186"/>
      <c r="F148" s="309">
        <v>0</v>
      </c>
    </row>
    <row r="149" ht="24.6" customHeight="true" spans="1:6">
      <c r="A149" s="291" t="s">
        <v>2079</v>
      </c>
      <c r="B149" s="186"/>
      <c r="C149" s="186"/>
      <c r="D149" s="186">
        <v>0</v>
      </c>
      <c r="E149" s="186"/>
      <c r="F149" s="309">
        <v>0</v>
      </c>
    </row>
    <row r="150" ht="24.6" customHeight="true" spans="1:6">
      <c r="A150" s="291" t="s">
        <v>2080</v>
      </c>
      <c r="B150" s="186"/>
      <c r="C150" s="186"/>
      <c r="D150" s="186">
        <v>0</v>
      </c>
      <c r="E150" s="186"/>
      <c r="F150" s="309">
        <v>0</v>
      </c>
    </row>
    <row r="151" ht="24.6" customHeight="true" spans="1:6">
      <c r="A151" s="291" t="s">
        <v>2081</v>
      </c>
      <c r="B151" s="186"/>
      <c r="C151" s="186"/>
      <c r="D151" s="186">
        <v>0</v>
      </c>
      <c r="E151" s="186"/>
      <c r="F151" s="309">
        <v>0</v>
      </c>
    </row>
    <row r="152" ht="24.6" customHeight="true" spans="1:6">
      <c r="A152" s="289" t="s">
        <v>2082</v>
      </c>
      <c r="B152" s="186"/>
      <c r="C152" s="186"/>
      <c r="D152" s="186">
        <v>0</v>
      </c>
      <c r="E152" s="186"/>
      <c r="F152" s="309">
        <v>0</v>
      </c>
    </row>
    <row r="153" ht="24.6" customHeight="true" spans="1:6">
      <c r="A153" s="291" t="s">
        <v>2083</v>
      </c>
      <c r="B153" s="186"/>
      <c r="C153" s="186"/>
      <c r="D153" s="186">
        <v>0</v>
      </c>
      <c r="E153" s="186"/>
      <c r="F153" s="309">
        <v>0</v>
      </c>
    </row>
    <row r="154" ht="24.6" customHeight="true" spans="1:6">
      <c r="A154" s="291" t="s">
        <v>2084</v>
      </c>
      <c r="B154" s="186"/>
      <c r="C154" s="186"/>
      <c r="D154" s="186">
        <v>0</v>
      </c>
      <c r="E154" s="186"/>
      <c r="F154" s="309">
        <v>0</v>
      </c>
    </row>
    <row r="155" ht="24.6" customHeight="true" spans="1:6">
      <c r="A155" s="291" t="s">
        <v>2085</v>
      </c>
      <c r="B155" s="186"/>
      <c r="C155" s="186"/>
      <c r="D155" s="186">
        <v>0</v>
      </c>
      <c r="E155" s="186"/>
      <c r="F155" s="309">
        <v>0</v>
      </c>
    </row>
    <row r="156" ht="24.6" customHeight="true" spans="1:6">
      <c r="A156" s="291" t="s">
        <v>2086</v>
      </c>
      <c r="B156" s="186"/>
      <c r="C156" s="186"/>
      <c r="D156" s="186">
        <v>0</v>
      </c>
      <c r="E156" s="186"/>
      <c r="F156" s="309">
        <v>0</v>
      </c>
    </row>
    <row r="157" ht="24.6" customHeight="true" spans="1:6">
      <c r="A157" s="291" t="s">
        <v>2087</v>
      </c>
      <c r="B157" s="186"/>
      <c r="C157" s="186"/>
      <c r="D157" s="186">
        <v>0</v>
      </c>
      <c r="E157" s="186"/>
      <c r="F157" s="309">
        <v>0</v>
      </c>
    </row>
    <row r="158" ht="24.6" customHeight="true" spans="1:6">
      <c r="A158" s="291" t="s">
        <v>2088</v>
      </c>
      <c r="B158" s="186"/>
      <c r="C158" s="186"/>
      <c r="D158" s="186">
        <v>0</v>
      </c>
      <c r="E158" s="186"/>
      <c r="F158" s="309">
        <v>0</v>
      </c>
    </row>
    <row r="159" ht="24.6" customHeight="true" spans="1:6">
      <c r="A159" s="291" t="s">
        <v>2089</v>
      </c>
      <c r="B159" s="186"/>
      <c r="C159" s="186"/>
      <c r="D159" s="186">
        <v>0</v>
      </c>
      <c r="E159" s="186"/>
      <c r="F159" s="309">
        <v>0</v>
      </c>
    </row>
    <row r="160" ht="24.6" customHeight="true" spans="1:6">
      <c r="A160" s="291" t="s">
        <v>2090</v>
      </c>
      <c r="B160" s="186"/>
      <c r="C160" s="186"/>
      <c r="D160" s="186">
        <v>0</v>
      </c>
      <c r="E160" s="186"/>
      <c r="F160" s="309">
        <v>0</v>
      </c>
    </row>
    <row r="161" ht="24.6" customHeight="true" spans="1:6">
      <c r="A161" s="289" t="s">
        <v>2091</v>
      </c>
      <c r="B161" s="186"/>
      <c r="C161" s="186"/>
      <c r="D161" s="186">
        <v>0</v>
      </c>
      <c r="E161" s="186"/>
      <c r="F161" s="309">
        <v>0</v>
      </c>
    </row>
    <row r="162" ht="24.6" customHeight="true" spans="1:6">
      <c r="A162" s="291" t="s">
        <v>2092</v>
      </c>
      <c r="B162" s="186"/>
      <c r="C162" s="186"/>
      <c r="D162" s="186">
        <v>0</v>
      </c>
      <c r="E162" s="186"/>
      <c r="F162" s="309">
        <v>0</v>
      </c>
    </row>
    <row r="163" ht="24.6" customHeight="true" spans="1:6">
      <c r="A163" s="291" t="s">
        <v>2093</v>
      </c>
      <c r="B163" s="186"/>
      <c r="C163" s="186"/>
      <c r="D163" s="186">
        <v>0</v>
      </c>
      <c r="E163" s="186"/>
      <c r="F163" s="309">
        <v>0</v>
      </c>
    </row>
    <row r="164" ht="24.6" customHeight="true" spans="1:6">
      <c r="A164" s="289" t="s">
        <v>2094</v>
      </c>
      <c r="B164" s="186"/>
      <c r="C164" s="186"/>
      <c r="D164" s="186">
        <v>0</v>
      </c>
      <c r="E164" s="186"/>
      <c r="F164" s="309">
        <v>0</v>
      </c>
    </row>
    <row r="165" ht="24.6" customHeight="true" spans="1:6">
      <c r="A165" s="291" t="s">
        <v>2092</v>
      </c>
      <c r="B165" s="186"/>
      <c r="C165" s="186"/>
      <c r="D165" s="186">
        <v>0</v>
      </c>
      <c r="E165" s="186"/>
      <c r="F165" s="309">
        <v>0</v>
      </c>
    </row>
    <row r="166" ht="24.6" customHeight="true" spans="1:6">
      <c r="A166" s="291" t="s">
        <v>2095</v>
      </c>
      <c r="B166" s="186"/>
      <c r="C166" s="186"/>
      <c r="D166" s="186">
        <v>0</v>
      </c>
      <c r="E166" s="186"/>
      <c r="F166" s="309">
        <v>0</v>
      </c>
    </row>
    <row r="167" ht="24.6" customHeight="true" spans="1:6">
      <c r="A167" s="289" t="s">
        <v>2096</v>
      </c>
      <c r="B167" s="186"/>
      <c r="C167" s="186"/>
      <c r="D167" s="186">
        <v>0</v>
      </c>
      <c r="E167" s="186"/>
      <c r="F167" s="309">
        <v>0</v>
      </c>
    </row>
    <row r="168" ht="24.6" customHeight="true" spans="1:6">
      <c r="A168" s="289" t="s">
        <v>2097</v>
      </c>
      <c r="B168" s="186"/>
      <c r="C168" s="186"/>
      <c r="D168" s="186">
        <v>0</v>
      </c>
      <c r="E168" s="186"/>
      <c r="F168" s="309">
        <v>0</v>
      </c>
    </row>
    <row r="169" ht="24.6" customHeight="true" spans="1:6">
      <c r="A169" s="291" t="s">
        <v>2098</v>
      </c>
      <c r="B169" s="186"/>
      <c r="C169" s="186"/>
      <c r="D169" s="186">
        <v>0</v>
      </c>
      <c r="E169" s="186"/>
      <c r="F169" s="309">
        <v>0</v>
      </c>
    </row>
    <row r="170" ht="24.6" customHeight="true" spans="1:6">
      <c r="A170" s="291" t="s">
        <v>2099</v>
      </c>
      <c r="B170" s="186"/>
      <c r="C170" s="186"/>
      <c r="D170" s="186">
        <v>0</v>
      </c>
      <c r="E170" s="186"/>
      <c r="F170" s="309">
        <v>0</v>
      </c>
    </row>
    <row r="171" ht="24.6" customHeight="true" spans="1:6">
      <c r="A171" s="291" t="s">
        <v>2100</v>
      </c>
      <c r="B171" s="186"/>
      <c r="C171" s="186"/>
      <c r="D171" s="186">
        <v>0</v>
      </c>
      <c r="E171" s="186"/>
      <c r="F171" s="309">
        <v>0</v>
      </c>
    </row>
    <row r="172" ht="24.6" customHeight="true" spans="1:6">
      <c r="A172" s="289" t="s">
        <v>2101</v>
      </c>
      <c r="B172" s="186"/>
      <c r="C172" s="186"/>
      <c r="D172" s="186">
        <v>0</v>
      </c>
      <c r="E172" s="186"/>
      <c r="F172" s="309">
        <v>0</v>
      </c>
    </row>
    <row r="173" ht="24.6" customHeight="true" spans="1:6">
      <c r="A173" s="289" t="s">
        <v>2102</v>
      </c>
      <c r="B173" s="186"/>
      <c r="C173" s="186"/>
      <c r="D173" s="186">
        <v>0</v>
      </c>
      <c r="E173" s="186"/>
      <c r="F173" s="309">
        <v>0</v>
      </c>
    </row>
    <row r="174" ht="24.6" customHeight="true" spans="1:6">
      <c r="A174" s="291" t="s">
        <v>2103</v>
      </c>
      <c r="B174" s="186"/>
      <c r="C174" s="186"/>
      <c r="D174" s="186">
        <v>0</v>
      </c>
      <c r="E174" s="186"/>
      <c r="F174" s="309">
        <v>0</v>
      </c>
    </row>
    <row r="175" ht="24.6" customHeight="true" spans="1:6">
      <c r="A175" s="291" t="s">
        <v>2104</v>
      </c>
      <c r="B175" s="186"/>
      <c r="C175" s="186"/>
      <c r="D175" s="186">
        <v>0</v>
      </c>
      <c r="E175" s="186"/>
      <c r="F175" s="309">
        <v>0</v>
      </c>
    </row>
    <row r="176" ht="24.6" customHeight="true" spans="1:6">
      <c r="A176" s="291" t="s">
        <v>2105</v>
      </c>
      <c r="B176" s="186"/>
      <c r="C176" s="186"/>
      <c r="D176" s="186">
        <v>0</v>
      </c>
      <c r="E176" s="186"/>
      <c r="F176" s="309">
        <v>0</v>
      </c>
    </row>
    <row r="177" ht="24.6" customHeight="true" spans="1:6">
      <c r="A177" s="289" t="s">
        <v>2106</v>
      </c>
      <c r="B177" s="186"/>
      <c r="C177" s="186"/>
      <c r="D177" s="186">
        <v>0</v>
      </c>
      <c r="E177" s="186"/>
      <c r="F177" s="309">
        <v>0</v>
      </c>
    </row>
    <row r="178" ht="24.6" customHeight="true" spans="1:6">
      <c r="A178" s="289" t="s">
        <v>2107</v>
      </c>
      <c r="B178" s="186"/>
      <c r="C178" s="186"/>
      <c r="D178" s="186">
        <v>0</v>
      </c>
      <c r="E178" s="186"/>
      <c r="F178" s="309">
        <v>0</v>
      </c>
    </row>
    <row r="179" ht="24.6" customHeight="true" spans="1:6">
      <c r="A179" s="291" t="s">
        <v>2108</v>
      </c>
      <c r="B179" s="186"/>
      <c r="C179" s="186"/>
      <c r="D179" s="186">
        <v>0</v>
      </c>
      <c r="E179" s="186"/>
      <c r="F179" s="309">
        <v>0</v>
      </c>
    </row>
    <row r="180" ht="24.6" customHeight="true" spans="1:6">
      <c r="A180" s="291" t="s">
        <v>2109</v>
      </c>
      <c r="B180" s="186"/>
      <c r="C180" s="186"/>
      <c r="D180" s="186">
        <v>0</v>
      </c>
      <c r="E180" s="186"/>
      <c r="F180" s="309">
        <v>0</v>
      </c>
    </row>
    <row r="181" ht="24.6" customHeight="true" spans="1:6">
      <c r="A181" s="289" t="s">
        <v>2110</v>
      </c>
      <c r="B181" s="185">
        <v>84</v>
      </c>
      <c r="C181" s="185">
        <v>215141</v>
      </c>
      <c r="D181" s="185">
        <v>213194</v>
      </c>
      <c r="E181" s="185">
        <f>D181/C181*100</f>
        <v>99.0950121083383</v>
      </c>
      <c r="F181" s="308">
        <v>6517.70100886579</v>
      </c>
    </row>
    <row r="182" ht="24.6" customHeight="true" spans="1:6">
      <c r="A182" s="289" t="s">
        <v>2111</v>
      </c>
      <c r="B182" s="185"/>
      <c r="C182" s="185">
        <v>207600</v>
      </c>
      <c r="D182" s="185">
        <v>207600</v>
      </c>
      <c r="E182" s="185">
        <f>D182/C182*100</f>
        <v>100</v>
      </c>
      <c r="F182" s="308">
        <v>0</v>
      </c>
    </row>
    <row r="183" ht="24.6" customHeight="true" spans="1:6">
      <c r="A183" s="291" t="s">
        <v>2112</v>
      </c>
      <c r="B183" s="186"/>
      <c r="C183" s="186"/>
      <c r="D183" s="186">
        <v>0</v>
      </c>
      <c r="E183" s="186"/>
      <c r="F183" s="309">
        <v>0</v>
      </c>
    </row>
    <row r="184" ht="24.6" customHeight="true" spans="1:6">
      <c r="A184" s="291" t="s">
        <v>2113</v>
      </c>
      <c r="B184" s="186"/>
      <c r="C184" s="186">
        <v>207600</v>
      </c>
      <c r="D184" s="186">
        <v>207600</v>
      </c>
      <c r="E184" s="186">
        <f>D184/C184*100</f>
        <v>100</v>
      </c>
      <c r="F184" s="309">
        <v>0</v>
      </c>
    </row>
    <row r="185" ht="24.6" customHeight="true" spans="1:6">
      <c r="A185" s="291" t="s">
        <v>2114</v>
      </c>
      <c r="B185" s="186"/>
      <c r="C185" s="186"/>
      <c r="D185" s="186">
        <v>0</v>
      </c>
      <c r="E185" s="186"/>
      <c r="F185" s="309">
        <v>0</v>
      </c>
    </row>
    <row r="186" ht="24.6" customHeight="true" spans="1:6">
      <c r="A186" s="289" t="s">
        <v>2115</v>
      </c>
      <c r="B186" s="186"/>
      <c r="C186" s="186"/>
      <c r="D186" s="186">
        <v>0</v>
      </c>
      <c r="E186" s="186"/>
      <c r="F186" s="309">
        <v>0</v>
      </c>
    </row>
    <row r="187" ht="24.6" customHeight="true" spans="1:6">
      <c r="A187" s="291" t="s">
        <v>2116</v>
      </c>
      <c r="B187" s="186"/>
      <c r="C187" s="186"/>
      <c r="D187" s="186">
        <v>0</v>
      </c>
      <c r="E187" s="186"/>
      <c r="F187" s="309">
        <v>0</v>
      </c>
    </row>
    <row r="188" ht="24.6" customHeight="true" spans="1:6">
      <c r="A188" s="291" t="s">
        <v>2117</v>
      </c>
      <c r="B188" s="186"/>
      <c r="C188" s="186"/>
      <c r="D188" s="186">
        <v>0</v>
      </c>
      <c r="E188" s="186"/>
      <c r="F188" s="309">
        <v>0</v>
      </c>
    </row>
    <row r="189" ht="24.6" customHeight="true" spans="1:6">
      <c r="A189" s="291" t="s">
        <v>2118</v>
      </c>
      <c r="B189" s="186"/>
      <c r="C189" s="186"/>
      <c r="D189" s="186">
        <v>0</v>
      </c>
      <c r="E189" s="186"/>
      <c r="F189" s="309">
        <v>0</v>
      </c>
    </row>
    <row r="190" ht="24.6" customHeight="true" spans="1:6">
      <c r="A190" s="291" t="s">
        <v>2119</v>
      </c>
      <c r="B190" s="186"/>
      <c r="C190" s="186"/>
      <c r="D190" s="186">
        <v>0</v>
      </c>
      <c r="E190" s="186"/>
      <c r="F190" s="309">
        <v>0</v>
      </c>
    </row>
    <row r="191" ht="24.6" customHeight="true" spans="1:6">
      <c r="A191" s="291" t="s">
        <v>2120</v>
      </c>
      <c r="B191" s="186"/>
      <c r="C191" s="186"/>
      <c r="D191" s="186">
        <v>0</v>
      </c>
      <c r="E191" s="186"/>
      <c r="F191" s="309">
        <v>0</v>
      </c>
    </row>
    <row r="192" ht="24.6" customHeight="true" spans="1:6">
      <c r="A192" s="291" t="s">
        <v>2121</v>
      </c>
      <c r="B192" s="186"/>
      <c r="C192" s="186"/>
      <c r="D192" s="186">
        <v>0</v>
      </c>
      <c r="E192" s="186"/>
      <c r="F192" s="309">
        <v>0</v>
      </c>
    </row>
    <row r="193" ht="24.6" customHeight="true" spans="1:6">
      <c r="A193" s="291" t="s">
        <v>2122</v>
      </c>
      <c r="B193" s="186"/>
      <c r="C193" s="186"/>
      <c r="D193" s="186">
        <v>0</v>
      </c>
      <c r="E193" s="186"/>
      <c r="F193" s="309">
        <v>0</v>
      </c>
    </row>
    <row r="194" ht="24.6" customHeight="true" spans="1:6">
      <c r="A194" s="291" t="s">
        <v>2123</v>
      </c>
      <c r="B194" s="186"/>
      <c r="C194" s="186"/>
      <c r="D194" s="186">
        <v>0</v>
      </c>
      <c r="E194" s="186"/>
      <c r="F194" s="309">
        <v>0</v>
      </c>
    </row>
    <row r="195" ht="24.6" customHeight="true" spans="1:6">
      <c r="A195" s="289" t="s">
        <v>2124</v>
      </c>
      <c r="B195" s="185">
        <v>84</v>
      </c>
      <c r="C195" s="185">
        <v>7541</v>
      </c>
      <c r="D195" s="185">
        <v>5594</v>
      </c>
      <c r="E195" s="185">
        <f>D195/C195*100</f>
        <v>74.1811430844716</v>
      </c>
      <c r="F195" s="308">
        <v>171.018037297463</v>
      </c>
    </row>
    <row r="196" ht="24.6" customHeight="true" spans="1:6">
      <c r="A196" s="291" t="s">
        <v>2125</v>
      </c>
      <c r="B196" s="186"/>
      <c r="C196" s="186"/>
      <c r="D196" s="186">
        <v>0</v>
      </c>
      <c r="E196" s="186"/>
      <c r="F196" s="309">
        <v>0</v>
      </c>
    </row>
    <row r="197" ht="24.6" customHeight="true" spans="1:6">
      <c r="A197" s="291" t="s">
        <v>2126</v>
      </c>
      <c r="B197" s="186"/>
      <c r="C197" s="186">
        <v>4677</v>
      </c>
      <c r="D197" s="186">
        <v>3677</v>
      </c>
      <c r="E197" s="186">
        <f>D197/C197*100</f>
        <v>78.618772717554</v>
      </c>
      <c r="F197" s="309">
        <v>233.312182741117</v>
      </c>
    </row>
    <row r="198" ht="24.6" customHeight="true" spans="1:6">
      <c r="A198" s="291" t="s">
        <v>2127</v>
      </c>
      <c r="B198" s="186"/>
      <c r="C198" s="186">
        <v>2044</v>
      </c>
      <c r="D198" s="186">
        <v>1544</v>
      </c>
      <c r="E198" s="186">
        <f>D198/C198*100</f>
        <v>75.5381604696673</v>
      </c>
      <c r="F198" s="309">
        <v>121.098039215686</v>
      </c>
    </row>
    <row r="199" ht="24.6" customHeight="true" spans="1:6">
      <c r="A199" s="291" t="s">
        <v>2128</v>
      </c>
      <c r="B199" s="186"/>
      <c r="C199" s="186">
        <v>287</v>
      </c>
      <c r="D199" s="186">
        <v>87</v>
      </c>
      <c r="E199" s="186">
        <f>D199/C199*100</f>
        <v>30.3135888501742</v>
      </c>
      <c r="F199" s="309">
        <v>100</v>
      </c>
    </row>
    <row r="200" ht="24.6" customHeight="true" spans="1:6">
      <c r="A200" s="291" t="s">
        <v>2129</v>
      </c>
      <c r="B200" s="186"/>
      <c r="C200" s="186">
        <v>0</v>
      </c>
      <c r="D200" s="186">
        <v>0</v>
      </c>
      <c r="E200" s="186"/>
      <c r="F200" s="309">
        <v>0</v>
      </c>
    </row>
    <row r="201" ht="24.6" customHeight="true" spans="1:6">
      <c r="A201" s="291" t="s">
        <v>2130</v>
      </c>
      <c r="B201" s="186">
        <v>46</v>
      </c>
      <c r="C201" s="186">
        <f>247+128</f>
        <v>375</v>
      </c>
      <c r="D201" s="186">
        <v>128</v>
      </c>
      <c r="E201" s="186">
        <f>D201/C201*100</f>
        <v>34.1333333333333</v>
      </c>
      <c r="F201" s="309">
        <v>111.304347826087</v>
      </c>
    </row>
    <row r="202" ht="24.6" customHeight="true" spans="1:6">
      <c r="A202" s="291" t="s">
        <v>2131</v>
      </c>
      <c r="B202" s="186"/>
      <c r="C202" s="186">
        <v>0</v>
      </c>
      <c r="D202" s="186">
        <v>0</v>
      </c>
      <c r="E202" s="186"/>
      <c r="F202" s="309">
        <v>0</v>
      </c>
    </row>
    <row r="203" ht="24.6" customHeight="true" spans="1:6">
      <c r="A203" s="291" t="s">
        <v>2132</v>
      </c>
      <c r="B203" s="186"/>
      <c r="C203" s="186">
        <v>0</v>
      </c>
      <c r="D203" s="186">
        <v>0</v>
      </c>
      <c r="E203" s="186"/>
      <c r="F203" s="309">
        <v>0</v>
      </c>
    </row>
    <row r="204" ht="24.6" customHeight="true" spans="1:6">
      <c r="A204" s="291" t="s">
        <v>2133</v>
      </c>
      <c r="B204" s="186"/>
      <c r="C204" s="186">
        <v>0</v>
      </c>
      <c r="D204" s="186">
        <v>0</v>
      </c>
      <c r="E204" s="186"/>
      <c r="F204" s="309">
        <v>0</v>
      </c>
    </row>
    <row r="205" ht="24.6" customHeight="true" spans="1:6">
      <c r="A205" s="291" t="s">
        <v>2134</v>
      </c>
      <c r="B205" s="186">
        <v>38</v>
      </c>
      <c r="C205" s="186">
        <v>158</v>
      </c>
      <c r="D205" s="186">
        <v>158</v>
      </c>
      <c r="E205" s="186">
        <f>D205/C205*100</f>
        <v>100</v>
      </c>
      <c r="F205" s="309">
        <v>72.4770642201835</v>
      </c>
    </row>
    <row r="206" ht="24.6" customHeight="true" spans="1:6">
      <c r="A206" s="291" t="s">
        <v>2135</v>
      </c>
      <c r="B206" s="186"/>
      <c r="C206" s="186">
        <v>0</v>
      </c>
      <c r="D206" s="186">
        <v>0</v>
      </c>
      <c r="E206" s="186"/>
      <c r="F206" s="309">
        <v>0</v>
      </c>
    </row>
    <row r="207" ht="24.6" customHeight="true" spans="1:6">
      <c r="A207" s="289" t="s">
        <v>2136</v>
      </c>
      <c r="B207" s="185">
        <v>26379</v>
      </c>
      <c r="C207" s="185">
        <v>25169</v>
      </c>
      <c r="D207" s="185">
        <v>25169</v>
      </c>
      <c r="E207" s="185">
        <f>D207/C207*100</f>
        <v>100</v>
      </c>
      <c r="F207" s="308">
        <v>149.76198976556</v>
      </c>
    </row>
    <row r="208" ht="24.6" customHeight="true" spans="1:6">
      <c r="A208" s="289" t="s">
        <v>2137</v>
      </c>
      <c r="B208" s="185">
        <v>26379</v>
      </c>
      <c r="C208" s="185">
        <v>25169</v>
      </c>
      <c r="D208" s="185">
        <v>25169</v>
      </c>
      <c r="E208" s="185">
        <f>D208/C208*100</f>
        <v>100</v>
      </c>
      <c r="F208" s="308">
        <v>149.76198976556</v>
      </c>
    </row>
    <row r="209" ht="24.6" customHeight="true" spans="1:6">
      <c r="A209" s="291" t="s">
        <v>2138</v>
      </c>
      <c r="B209" s="186"/>
      <c r="C209" s="186"/>
      <c r="D209" s="186">
        <v>0</v>
      </c>
      <c r="E209" s="186"/>
      <c r="F209" s="309">
        <v>0</v>
      </c>
    </row>
    <row r="210" ht="24.6" customHeight="true" spans="1:6">
      <c r="A210" s="291" t="s">
        <v>2139</v>
      </c>
      <c r="B210" s="186"/>
      <c r="C210" s="186"/>
      <c r="D210" s="186">
        <v>0</v>
      </c>
      <c r="E210" s="186"/>
      <c r="F210" s="309">
        <v>0</v>
      </c>
    </row>
    <row r="211" ht="24.6" customHeight="true" spans="1:6">
      <c r="A211" s="291" t="s">
        <v>2140</v>
      </c>
      <c r="B211" s="186"/>
      <c r="C211" s="186"/>
      <c r="D211" s="186">
        <v>0</v>
      </c>
      <c r="E211" s="186"/>
      <c r="F211" s="309">
        <v>0</v>
      </c>
    </row>
    <row r="212" ht="24.6" customHeight="true" spans="1:6">
      <c r="A212" s="291" t="s">
        <v>2141</v>
      </c>
      <c r="B212" s="186">
        <v>19220</v>
      </c>
      <c r="C212" s="186">
        <v>17016</v>
      </c>
      <c r="D212" s="186">
        <v>17016</v>
      </c>
      <c r="E212" s="186">
        <f>D212/C212*100</f>
        <v>100</v>
      </c>
      <c r="F212" s="309">
        <v>131.053604436229</v>
      </c>
    </row>
    <row r="213" ht="24.6" customHeight="true" spans="1:6">
      <c r="A213" s="291" t="s">
        <v>2142</v>
      </c>
      <c r="B213" s="186"/>
      <c r="C213" s="186"/>
      <c r="D213" s="186"/>
      <c r="E213" s="186"/>
      <c r="F213" s="309">
        <v>0</v>
      </c>
    </row>
    <row r="214" ht="24.6" customHeight="true" spans="1:6">
      <c r="A214" s="291" t="s">
        <v>2143</v>
      </c>
      <c r="B214" s="186"/>
      <c r="C214" s="186"/>
      <c r="D214" s="186">
        <v>0</v>
      </c>
      <c r="E214" s="186"/>
      <c r="F214" s="309">
        <v>0</v>
      </c>
    </row>
    <row r="215" ht="24.6" customHeight="true" spans="1:6">
      <c r="A215" s="291" t="s">
        <v>2144</v>
      </c>
      <c r="B215" s="186"/>
      <c r="C215" s="186"/>
      <c r="D215" s="186">
        <v>0</v>
      </c>
      <c r="E215" s="186"/>
      <c r="F215" s="309">
        <v>0</v>
      </c>
    </row>
    <row r="216" ht="24.6" customHeight="true" spans="1:6">
      <c r="A216" s="291" t="s">
        <v>2145</v>
      </c>
      <c r="B216" s="186"/>
      <c r="C216" s="186"/>
      <c r="D216" s="186">
        <v>0</v>
      </c>
      <c r="E216" s="186"/>
      <c r="F216" s="309">
        <v>0</v>
      </c>
    </row>
    <row r="217" ht="24.6" customHeight="true" spans="1:6">
      <c r="A217" s="291" t="s">
        <v>2146</v>
      </c>
      <c r="B217" s="186"/>
      <c r="C217" s="186"/>
      <c r="D217" s="186">
        <v>0</v>
      </c>
      <c r="E217" s="186"/>
      <c r="F217" s="309">
        <v>0</v>
      </c>
    </row>
    <row r="218" ht="24.6" customHeight="true" spans="1:6">
      <c r="A218" s="291" t="s">
        <v>2147</v>
      </c>
      <c r="B218" s="186"/>
      <c r="C218" s="186"/>
      <c r="D218" s="186">
        <v>0</v>
      </c>
      <c r="E218" s="186"/>
      <c r="F218" s="309">
        <v>0</v>
      </c>
    </row>
    <row r="219" ht="24.6" customHeight="true" spans="1:6">
      <c r="A219" s="291" t="s">
        <v>2148</v>
      </c>
      <c r="B219" s="186"/>
      <c r="C219" s="186"/>
      <c r="D219" s="186">
        <v>0</v>
      </c>
      <c r="E219" s="186"/>
      <c r="F219" s="309">
        <v>0</v>
      </c>
    </row>
    <row r="220" ht="24.6" customHeight="true" spans="1:6">
      <c r="A220" s="291" t="s">
        <v>2149</v>
      </c>
      <c r="B220" s="186">
        <v>5500</v>
      </c>
      <c r="C220" s="186"/>
      <c r="D220" s="186">
        <v>0</v>
      </c>
      <c r="E220" s="186"/>
      <c r="F220" s="309">
        <v>0</v>
      </c>
    </row>
    <row r="221" ht="24.6" customHeight="true" spans="1:6">
      <c r="A221" s="291" t="s">
        <v>2150</v>
      </c>
      <c r="B221" s="186">
        <v>1659</v>
      </c>
      <c r="C221" s="186">
        <v>8153</v>
      </c>
      <c r="D221" s="186">
        <v>8153</v>
      </c>
      <c r="E221" s="186">
        <f>D221/C221*100</f>
        <v>100</v>
      </c>
      <c r="F221" s="309">
        <v>213.317634746206</v>
      </c>
    </row>
    <row r="222" ht="24.6" customHeight="true" spans="1:6">
      <c r="A222" s="291" t="s">
        <v>2151</v>
      </c>
      <c r="B222" s="186"/>
      <c r="C222" s="186"/>
      <c r="D222" s="186">
        <v>0</v>
      </c>
      <c r="E222" s="186"/>
      <c r="F222" s="309">
        <v>0</v>
      </c>
    </row>
    <row r="223" ht="24.6" customHeight="true" spans="1:6">
      <c r="A223" s="291" t="s">
        <v>2152</v>
      </c>
      <c r="B223" s="186"/>
      <c r="C223" s="186"/>
      <c r="D223" s="186">
        <v>0</v>
      </c>
      <c r="E223" s="186"/>
      <c r="F223" s="309">
        <v>0</v>
      </c>
    </row>
    <row r="224" ht="24.6" customHeight="true" spans="1:6">
      <c r="A224" s="291" t="s">
        <v>2153</v>
      </c>
      <c r="B224" s="186"/>
      <c r="C224" s="186"/>
      <c r="D224" s="186">
        <v>0</v>
      </c>
      <c r="E224" s="186"/>
      <c r="F224" s="309">
        <v>0</v>
      </c>
    </row>
    <row r="225" ht="24.6" customHeight="true" spans="1:6">
      <c r="A225" s="291" t="s">
        <v>2154</v>
      </c>
      <c r="B225" s="186"/>
      <c r="C225" s="186"/>
      <c r="D225" s="186">
        <v>0</v>
      </c>
      <c r="E225" s="186"/>
      <c r="F225" s="309">
        <v>0</v>
      </c>
    </row>
    <row r="226" ht="24.6" customHeight="true" spans="1:6">
      <c r="A226" s="289" t="s">
        <v>2155</v>
      </c>
      <c r="B226" s="185"/>
      <c r="C226" s="185">
        <v>273</v>
      </c>
      <c r="D226" s="185">
        <v>273</v>
      </c>
      <c r="E226" s="185">
        <f>D226/C226*100</f>
        <v>100</v>
      </c>
      <c r="F226" s="308">
        <v>117.167381974249</v>
      </c>
    </row>
    <row r="227" ht="24.6" customHeight="true" spans="1:6">
      <c r="A227" s="289" t="s">
        <v>2156</v>
      </c>
      <c r="B227" s="185"/>
      <c r="C227" s="185">
        <v>273</v>
      </c>
      <c r="D227" s="185">
        <v>273</v>
      </c>
      <c r="E227" s="185">
        <f>D227/C227*100</f>
        <v>100</v>
      </c>
      <c r="F227" s="308">
        <v>117.167381974249</v>
      </c>
    </row>
    <row r="228" ht="24.6" customHeight="true" spans="1:6">
      <c r="A228" s="291" t="s">
        <v>2157</v>
      </c>
      <c r="B228" s="186"/>
      <c r="C228" s="186"/>
      <c r="D228" s="186">
        <v>0</v>
      </c>
      <c r="E228" s="186"/>
      <c r="F228" s="309">
        <v>0</v>
      </c>
    </row>
    <row r="229" ht="24.6" customHeight="true" spans="1:6">
      <c r="A229" s="291" t="s">
        <v>2158</v>
      </c>
      <c r="B229" s="186"/>
      <c r="C229" s="186"/>
      <c r="D229" s="186">
        <v>0</v>
      </c>
      <c r="E229" s="186"/>
      <c r="F229" s="309">
        <v>0</v>
      </c>
    </row>
    <row r="230" ht="24.6" customHeight="true" spans="1:6">
      <c r="A230" s="291" t="s">
        <v>2159</v>
      </c>
      <c r="B230" s="186"/>
      <c r="C230" s="186"/>
      <c r="D230" s="186">
        <v>0</v>
      </c>
      <c r="E230" s="186"/>
      <c r="F230" s="309">
        <v>0</v>
      </c>
    </row>
    <row r="231" ht="24.6" customHeight="true" spans="1:6">
      <c r="A231" s="291" t="s">
        <v>2160</v>
      </c>
      <c r="B231" s="186"/>
      <c r="C231" s="186">
        <v>273</v>
      </c>
      <c r="D231" s="186">
        <v>273</v>
      </c>
      <c r="E231" s="186">
        <f>D231/C231*100</f>
        <v>100</v>
      </c>
      <c r="F231" s="309">
        <v>350</v>
      </c>
    </row>
    <row r="232" ht="24.6" customHeight="true" spans="1:6">
      <c r="A232" s="291" t="s">
        <v>2161</v>
      </c>
      <c r="B232" s="186"/>
      <c r="C232" s="186"/>
      <c r="D232" s="186"/>
      <c r="E232" s="186"/>
      <c r="F232" s="309">
        <v>0</v>
      </c>
    </row>
    <row r="233" ht="24.6" customHeight="true" spans="1:6">
      <c r="A233" s="291" t="s">
        <v>2162</v>
      </c>
      <c r="B233" s="186"/>
      <c r="C233" s="186"/>
      <c r="D233" s="186">
        <v>0</v>
      </c>
      <c r="E233" s="186"/>
      <c r="F233" s="309">
        <v>0</v>
      </c>
    </row>
    <row r="234" ht="24.6" customHeight="true" spans="1:6">
      <c r="A234" s="291" t="s">
        <v>2163</v>
      </c>
      <c r="B234" s="186"/>
      <c r="C234" s="186"/>
      <c r="D234" s="186">
        <v>0</v>
      </c>
      <c r="E234" s="186"/>
      <c r="F234" s="309">
        <v>0</v>
      </c>
    </row>
    <row r="235" ht="24.6" customHeight="true" spans="1:6">
      <c r="A235" s="291" t="s">
        <v>2164</v>
      </c>
      <c r="B235" s="186"/>
      <c r="C235" s="186"/>
      <c r="D235" s="186">
        <v>0</v>
      </c>
      <c r="E235" s="186"/>
      <c r="F235" s="309">
        <v>0</v>
      </c>
    </row>
    <row r="236" ht="24.6" customHeight="true" spans="1:6">
      <c r="A236" s="291" t="s">
        <v>2165</v>
      </c>
      <c r="B236" s="186"/>
      <c r="C236" s="186"/>
      <c r="D236" s="186">
        <v>0</v>
      </c>
      <c r="E236" s="186"/>
      <c r="F236" s="309">
        <v>0</v>
      </c>
    </row>
    <row r="237" ht="24.6" customHeight="true" spans="1:6">
      <c r="A237" s="291" t="s">
        <v>2166</v>
      </c>
      <c r="B237" s="186"/>
      <c r="C237" s="186"/>
      <c r="D237" s="186">
        <v>0</v>
      </c>
      <c r="E237" s="186"/>
      <c r="F237" s="309">
        <v>0</v>
      </c>
    </row>
    <row r="238" ht="24.6" customHeight="true" spans="1:6">
      <c r="A238" s="291" t="s">
        <v>2167</v>
      </c>
      <c r="B238" s="186"/>
      <c r="C238" s="186"/>
      <c r="D238" s="186">
        <v>0</v>
      </c>
      <c r="E238" s="186"/>
      <c r="F238" s="309">
        <v>0</v>
      </c>
    </row>
    <row r="239" ht="24.6" customHeight="true" spans="1:6">
      <c r="A239" s="291" t="s">
        <v>2168</v>
      </c>
      <c r="B239" s="186"/>
      <c r="C239" s="186"/>
      <c r="D239" s="186">
        <v>0</v>
      </c>
      <c r="E239" s="186"/>
      <c r="F239" s="309">
        <v>0</v>
      </c>
    </row>
    <row r="240" ht="24.6" customHeight="true" spans="1:6">
      <c r="A240" s="291" t="s">
        <v>2169</v>
      </c>
      <c r="B240" s="186"/>
      <c r="C240" s="186"/>
      <c r="D240" s="186">
        <v>0</v>
      </c>
      <c r="E240" s="186"/>
      <c r="F240" s="309">
        <v>0</v>
      </c>
    </row>
    <row r="241" ht="24.6" customHeight="true" spans="1:6">
      <c r="A241" s="291" t="s">
        <v>2170</v>
      </c>
      <c r="B241" s="186"/>
      <c r="C241" s="186"/>
      <c r="D241" s="186">
        <v>0</v>
      </c>
      <c r="E241" s="186"/>
      <c r="F241" s="309">
        <v>0</v>
      </c>
    </row>
    <row r="242" ht="24.6" customHeight="true" spans="1:6">
      <c r="A242" s="291" t="s">
        <v>2171</v>
      </c>
      <c r="B242" s="186"/>
      <c r="C242" s="186"/>
      <c r="D242" s="186">
        <v>0</v>
      </c>
      <c r="E242" s="186"/>
      <c r="F242" s="309">
        <v>0</v>
      </c>
    </row>
    <row r="243" ht="24.6" customHeight="true" spans="1:6">
      <c r="A243" s="291" t="s">
        <v>2172</v>
      </c>
      <c r="B243" s="186"/>
      <c r="C243" s="186"/>
      <c r="D243" s="186">
        <v>0</v>
      </c>
      <c r="E243" s="186"/>
      <c r="F243" s="309">
        <v>0</v>
      </c>
    </row>
    <row r="244" ht="24.6" customHeight="true" spans="1:6">
      <c r="A244" s="291" t="s">
        <v>2173</v>
      </c>
      <c r="B244" s="186"/>
      <c r="C244" s="186"/>
      <c r="D244" s="186">
        <v>0</v>
      </c>
      <c r="E244" s="186"/>
      <c r="F244" s="309">
        <v>0</v>
      </c>
    </row>
    <row r="245" ht="24.6" customHeight="true" spans="1:6">
      <c r="A245" s="289" t="s">
        <v>2174</v>
      </c>
      <c r="B245" s="185"/>
      <c r="C245" s="185">
        <v>55000</v>
      </c>
      <c r="D245" s="185">
        <v>55000</v>
      </c>
      <c r="E245" s="185">
        <f>D245/C245*100</f>
        <v>100</v>
      </c>
      <c r="F245" s="308">
        <v>0</v>
      </c>
    </row>
    <row r="246" ht="24.6" customHeight="true" spans="1:6">
      <c r="A246" s="289" t="s">
        <v>2175</v>
      </c>
      <c r="B246" s="185"/>
      <c r="C246" s="185">
        <v>51335</v>
      </c>
      <c r="D246" s="185">
        <v>51335</v>
      </c>
      <c r="E246" s="185">
        <f>D246/C246*100</f>
        <v>100</v>
      </c>
      <c r="F246" s="308">
        <v>0</v>
      </c>
    </row>
    <row r="247" ht="24.6" customHeight="true" spans="1:6">
      <c r="A247" s="291" t="s">
        <v>2176</v>
      </c>
      <c r="B247" s="186"/>
      <c r="C247" s="186">
        <v>33674</v>
      </c>
      <c r="D247" s="186">
        <v>33674</v>
      </c>
      <c r="E247" s="186">
        <f>D247/C247*100</f>
        <v>100</v>
      </c>
      <c r="F247" s="309">
        <v>0</v>
      </c>
    </row>
    <row r="248" ht="24.6" customHeight="true" spans="1:6">
      <c r="A248" s="291" t="s">
        <v>2177</v>
      </c>
      <c r="B248" s="186"/>
      <c r="C248" s="186">
        <v>12461</v>
      </c>
      <c r="D248" s="186">
        <v>12461</v>
      </c>
      <c r="E248" s="186">
        <f>D248/C248*100</f>
        <v>100</v>
      </c>
      <c r="F248" s="309">
        <v>0</v>
      </c>
    </row>
    <row r="249" ht="24.6" customHeight="true" spans="1:6">
      <c r="A249" s="291" t="s">
        <v>2178</v>
      </c>
      <c r="B249" s="186"/>
      <c r="C249" s="186">
        <v>0</v>
      </c>
      <c r="D249" s="186">
        <v>0</v>
      </c>
      <c r="E249" s="186"/>
      <c r="F249" s="309">
        <v>0</v>
      </c>
    </row>
    <row r="250" ht="24.6" customHeight="true" spans="1:6">
      <c r="A250" s="291" t="s">
        <v>2179</v>
      </c>
      <c r="B250" s="186"/>
      <c r="C250" s="186">
        <v>0</v>
      </c>
      <c r="D250" s="186">
        <v>0</v>
      </c>
      <c r="E250" s="186"/>
      <c r="F250" s="309">
        <v>0</v>
      </c>
    </row>
    <row r="251" ht="24.6" customHeight="true" spans="1:6">
      <c r="A251" s="291" t="s">
        <v>2180</v>
      </c>
      <c r="B251" s="186"/>
      <c r="C251" s="186">
        <v>0</v>
      </c>
      <c r="D251" s="186">
        <v>0</v>
      </c>
      <c r="E251" s="186"/>
      <c r="F251" s="309">
        <v>0</v>
      </c>
    </row>
    <row r="252" ht="24.6" customHeight="true" spans="1:6">
      <c r="A252" s="291" t="s">
        <v>2181</v>
      </c>
      <c r="B252" s="186"/>
      <c r="C252" s="186">
        <v>1600</v>
      </c>
      <c r="D252" s="186">
        <v>1600</v>
      </c>
      <c r="E252" s="186">
        <f>D252/C252*100</f>
        <v>100</v>
      </c>
      <c r="F252" s="309">
        <v>0</v>
      </c>
    </row>
    <row r="253" ht="24.6" customHeight="true" spans="1:6">
      <c r="A253" s="291" t="s">
        <v>2182</v>
      </c>
      <c r="B253" s="186"/>
      <c r="C253" s="186">
        <v>1100</v>
      </c>
      <c r="D253" s="186">
        <v>1100</v>
      </c>
      <c r="E253" s="186">
        <f>D253/C253*100</f>
        <v>100</v>
      </c>
      <c r="F253" s="309">
        <v>0</v>
      </c>
    </row>
    <row r="254" ht="24.6" customHeight="true" spans="1:6">
      <c r="A254" s="291" t="s">
        <v>2183</v>
      </c>
      <c r="B254" s="186"/>
      <c r="C254" s="186">
        <v>1200</v>
      </c>
      <c r="D254" s="186">
        <v>1200</v>
      </c>
      <c r="E254" s="186">
        <f>D254/C254*100</f>
        <v>100</v>
      </c>
      <c r="F254" s="309">
        <v>0</v>
      </c>
    </row>
    <row r="255" ht="24.6" customHeight="true" spans="1:6">
      <c r="A255" s="291" t="s">
        <v>2184</v>
      </c>
      <c r="B255" s="186"/>
      <c r="C255" s="186">
        <v>0</v>
      </c>
      <c r="D255" s="186">
        <v>0</v>
      </c>
      <c r="E255" s="186"/>
      <c r="F255" s="309">
        <v>0</v>
      </c>
    </row>
    <row r="256" ht="24.6" customHeight="true" spans="1:6">
      <c r="A256" s="291" t="s">
        <v>2185</v>
      </c>
      <c r="B256" s="186"/>
      <c r="C256" s="186">
        <v>0</v>
      </c>
      <c r="D256" s="186">
        <v>0</v>
      </c>
      <c r="E256" s="186"/>
      <c r="F256" s="309">
        <v>0</v>
      </c>
    </row>
    <row r="257" ht="24.6" customHeight="true" spans="1:6">
      <c r="A257" s="291" t="s">
        <v>2186</v>
      </c>
      <c r="B257" s="186"/>
      <c r="C257" s="186">
        <v>0</v>
      </c>
      <c r="D257" s="186">
        <v>0</v>
      </c>
      <c r="E257" s="186"/>
      <c r="F257" s="309">
        <v>0</v>
      </c>
    </row>
    <row r="258" ht="24.6" customHeight="true" spans="1:6">
      <c r="A258" s="291" t="s">
        <v>2187</v>
      </c>
      <c r="B258" s="186"/>
      <c r="C258" s="186">
        <v>1300</v>
      </c>
      <c r="D258" s="186">
        <v>1300</v>
      </c>
      <c r="E258" s="186">
        <f>D258/C258*100</f>
        <v>100</v>
      </c>
      <c r="F258" s="309">
        <v>0</v>
      </c>
    </row>
    <row r="259" ht="24.6" customHeight="true" spans="1:6">
      <c r="A259" s="291" t="s">
        <v>2188</v>
      </c>
      <c r="B259" s="186"/>
      <c r="C259" s="186">
        <v>3665</v>
      </c>
      <c r="D259" s="186">
        <v>3665</v>
      </c>
      <c r="E259" s="186">
        <f>D259/C259*100</f>
        <v>100</v>
      </c>
      <c r="F259" s="309">
        <v>0</v>
      </c>
    </row>
    <row r="260" ht="24.6" customHeight="true" spans="1:6">
      <c r="A260" s="291" t="s">
        <v>2189</v>
      </c>
      <c r="B260" s="186"/>
      <c r="C260" s="186"/>
      <c r="D260" s="186">
        <v>0</v>
      </c>
      <c r="E260" s="186"/>
      <c r="F260" s="309">
        <v>0</v>
      </c>
    </row>
    <row r="261" ht="24.6" customHeight="true" spans="1:6">
      <c r="A261" s="291" t="s">
        <v>2190</v>
      </c>
      <c r="B261" s="186"/>
      <c r="C261" s="186"/>
      <c r="D261" s="186">
        <v>0</v>
      </c>
      <c r="E261" s="186"/>
      <c r="F261" s="309">
        <v>0</v>
      </c>
    </row>
    <row r="262" ht="24.6" customHeight="true" spans="1:6">
      <c r="A262" s="291" t="s">
        <v>2191</v>
      </c>
      <c r="B262" s="186"/>
      <c r="C262" s="186"/>
      <c r="D262" s="186">
        <v>0</v>
      </c>
      <c r="E262" s="186"/>
      <c r="F262" s="309">
        <v>0</v>
      </c>
    </row>
    <row r="263" ht="24.6" customHeight="true" spans="1:6">
      <c r="A263" s="291" t="s">
        <v>2192</v>
      </c>
      <c r="B263" s="186"/>
      <c r="C263" s="186"/>
      <c r="D263" s="186">
        <v>0</v>
      </c>
      <c r="E263" s="186"/>
      <c r="F263" s="309">
        <v>0</v>
      </c>
    </row>
    <row r="264" ht="24.6" customHeight="true" spans="1:6">
      <c r="A264" s="291" t="s">
        <v>2193</v>
      </c>
      <c r="B264" s="186"/>
      <c r="C264" s="186"/>
      <c r="D264" s="186">
        <v>0</v>
      </c>
      <c r="E264" s="186"/>
      <c r="F264" s="309">
        <v>0</v>
      </c>
    </row>
    <row r="265" ht="24.6" customHeight="true" spans="1:6">
      <c r="A265" s="291" t="s">
        <v>2194</v>
      </c>
      <c r="B265" s="186"/>
      <c r="C265" s="186">
        <v>3665</v>
      </c>
      <c r="D265" s="186">
        <v>3665</v>
      </c>
      <c r="E265" s="186">
        <f>D265/C265*100</f>
        <v>100</v>
      </c>
      <c r="F265" s="309">
        <v>0</v>
      </c>
    </row>
    <row r="266" ht="24.6" customHeight="true" spans="1:6">
      <c r="A266" s="183" t="s">
        <v>2195</v>
      </c>
      <c r="B266" s="185">
        <f>B226+B181+B207+B177+B172+B120+B96+B50+B39+B27+B12+B4+B245</f>
        <v>399406</v>
      </c>
      <c r="C266" s="185">
        <f>C226+C181+C207+C177+C172+C120+C96+C50+C39+C27+C12+C4+C245</f>
        <v>641364</v>
      </c>
      <c r="D266" s="185">
        <f>D226+D181+D207+D177+D172+D120+D96+D50+D39+D27+D12+D4+D245</f>
        <v>626227</v>
      </c>
      <c r="E266" s="185">
        <f>D266/C266*100</f>
        <v>97.6398737690297</v>
      </c>
      <c r="F266" s="308">
        <v>115.482295752493</v>
      </c>
    </row>
    <row r="267" customHeight="true" spans="1:1">
      <c r="A267" s="193"/>
    </row>
  </sheetData>
  <mergeCells count="2">
    <mergeCell ref="A1:F1"/>
    <mergeCell ref="D2:F2"/>
  </mergeCells>
  <printOptions horizontalCentered="true"/>
  <pageMargins left="0.708333333333333" right="0.708333333333333" top="0.747916666666667" bottom="0.747916666666667" header="0.314583333333333" footer="0.314583333333333"/>
  <pageSetup paperSize="9" scale="88" firstPageNumber="109" fitToHeight="0" orientation="portrait" useFirstPageNumber="true"/>
  <headerFoot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I11" sqref="I11"/>
    </sheetView>
  </sheetViews>
  <sheetFormatPr defaultColWidth="9" defaultRowHeight="24.95" customHeight="true" outlineLevelCol="3"/>
  <cols>
    <col min="1" max="1" width="30.625" style="94" customWidth="true"/>
    <col min="2" max="2" width="12.625" style="94" customWidth="true"/>
    <col min="3" max="3" width="30.625" style="94" customWidth="true"/>
    <col min="4" max="4" width="12.625" style="94" customWidth="true"/>
  </cols>
  <sheetData>
    <row r="1" customHeight="true" spans="1:4">
      <c r="A1" s="281" t="s">
        <v>2196</v>
      </c>
      <c r="B1" s="281"/>
      <c r="C1" s="281"/>
      <c r="D1" s="281"/>
    </row>
    <row r="2" customHeight="true" spans="1:4">
      <c r="A2" s="303" t="s">
        <v>2197</v>
      </c>
      <c r="B2" s="303"/>
      <c r="C2" s="303"/>
      <c r="D2" s="303"/>
    </row>
    <row r="3" s="53" customFormat="true" customHeight="true" spans="1:4">
      <c r="A3" s="298" t="s">
        <v>1800</v>
      </c>
      <c r="B3" s="177" t="s">
        <v>1935</v>
      </c>
      <c r="C3" s="298" t="s">
        <v>1800</v>
      </c>
      <c r="D3" s="177" t="s">
        <v>1935</v>
      </c>
    </row>
    <row r="4" s="53" customFormat="true" customHeight="true" spans="1:4">
      <c r="A4" s="187" t="s">
        <v>2198</v>
      </c>
      <c r="B4" s="304">
        <v>449445</v>
      </c>
      <c r="C4" s="187" t="s">
        <v>2199</v>
      </c>
      <c r="D4" s="304">
        <v>626227</v>
      </c>
    </row>
    <row r="5" s="53" customFormat="true" customHeight="true" spans="1:4">
      <c r="A5" s="187" t="s">
        <v>2200</v>
      </c>
      <c r="B5" s="304">
        <v>62008</v>
      </c>
      <c r="C5" s="187" t="s">
        <v>2201</v>
      </c>
      <c r="D5" s="304"/>
    </row>
    <row r="6" s="53" customFormat="true" customHeight="true" spans="1:4">
      <c r="A6" s="187" t="s">
        <v>2202</v>
      </c>
      <c r="B6" s="304"/>
      <c r="C6" s="187" t="s">
        <v>2203</v>
      </c>
      <c r="D6" s="304"/>
    </row>
    <row r="7" s="53" customFormat="true" customHeight="true" spans="1:4">
      <c r="A7" s="187" t="s">
        <v>2204</v>
      </c>
      <c r="B7" s="304">
        <v>7597</v>
      </c>
      <c r="C7" s="187"/>
      <c r="D7" s="304"/>
    </row>
    <row r="8" s="53" customFormat="true" customHeight="true" spans="1:4">
      <c r="A8" s="187" t="s">
        <v>2205</v>
      </c>
      <c r="B8" s="304">
        <v>13494</v>
      </c>
      <c r="C8" s="187" t="s">
        <v>2206</v>
      </c>
      <c r="D8" s="304">
        <v>68500</v>
      </c>
    </row>
    <row r="9" s="53" customFormat="true" customHeight="true" spans="1:4">
      <c r="A9" s="187" t="s">
        <v>2207</v>
      </c>
      <c r="B9" s="304"/>
      <c r="C9" s="187"/>
      <c r="D9" s="304"/>
    </row>
    <row r="10" s="53" customFormat="true" customHeight="true" spans="1:4">
      <c r="A10" s="187" t="s">
        <v>2208</v>
      </c>
      <c r="B10" s="304">
        <v>13494</v>
      </c>
      <c r="C10" s="187"/>
      <c r="D10" s="304"/>
    </row>
    <row r="11" s="53" customFormat="true" customHeight="true" spans="1:4">
      <c r="A11" s="187" t="s">
        <v>2209</v>
      </c>
      <c r="B11" s="305"/>
      <c r="C11" s="187" t="s">
        <v>2210</v>
      </c>
      <c r="D11" s="304">
        <v>75426</v>
      </c>
    </row>
    <row r="12" s="53" customFormat="true" customHeight="true" spans="1:4">
      <c r="A12" s="187"/>
      <c r="B12" s="305"/>
      <c r="C12" s="187" t="s">
        <v>2211</v>
      </c>
      <c r="D12" s="304">
        <v>75426</v>
      </c>
    </row>
    <row r="13" s="53" customFormat="true" customHeight="true" spans="1:4">
      <c r="A13" s="187" t="s">
        <v>2212</v>
      </c>
      <c r="B13" s="304">
        <v>252746</v>
      </c>
      <c r="C13" s="187" t="s">
        <v>2213</v>
      </c>
      <c r="D13" s="304"/>
    </row>
    <row r="14" s="53" customFormat="true" customHeight="true" spans="1:4">
      <c r="A14" s="187" t="s">
        <v>2214</v>
      </c>
      <c r="B14" s="304">
        <v>252746</v>
      </c>
      <c r="C14" s="187" t="s">
        <v>2215</v>
      </c>
      <c r="D14" s="304">
        <v>15137</v>
      </c>
    </row>
    <row r="15" s="53" customFormat="true" customHeight="true" spans="1:4">
      <c r="A15" s="298" t="s">
        <v>2216</v>
      </c>
      <c r="B15" s="306">
        <f>B4+B5+B7+B8+B13</f>
        <v>785290</v>
      </c>
      <c r="C15" s="298" t="s">
        <v>2217</v>
      </c>
      <c r="D15" s="306">
        <f>D4+D8+D11+D14</f>
        <v>785290</v>
      </c>
    </row>
    <row r="16" s="53" customFormat="true" customHeight="true" spans="1:4">
      <c r="A16" s="94"/>
      <c r="B16" s="94"/>
      <c r="C16" s="94"/>
      <c r="D16" s="94"/>
    </row>
    <row r="17" s="53" customFormat="true" customHeight="true" spans="1:4">
      <c r="A17" s="94"/>
      <c r="B17" s="94"/>
      <c r="C17" s="94"/>
      <c r="D17" s="94"/>
    </row>
    <row r="18" s="53" customFormat="true" customHeight="true" spans="1:4">
      <c r="A18" s="94"/>
      <c r="B18" s="94"/>
      <c r="C18" s="94"/>
      <c r="D18" s="94"/>
    </row>
    <row r="19" s="53" customFormat="true" customHeight="true" spans="1:4">
      <c r="A19" s="94"/>
      <c r="B19" s="94"/>
      <c r="C19" s="94"/>
      <c r="D19" s="94"/>
    </row>
    <row r="20" s="53" customFormat="true" customHeight="true" spans="1:4">
      <c r="A20" s="94"/>
      <c r="B20" s="94"/>
      <c r="C20" s="94"/>
      <c r="D20" s="94"/>
    </row>
  </sheetData>
  <mergeCells count="2">
    <mergeCell ref="A1:D1"/>
    <mergeCell ref="A2:D2"/>
  </mergeCells>
  <printOptions horizontalCentered="true"/>
  <pageMargins left="0.708333333333333" right="0.708333333333333" top="0.747916666666667" bottom="0.747916666666667" header="0.314583333333333" footer="0.314583333333333"/>
  <pageSetup paperSize="9" firstPageNumber="118" orientation="portrait" useFirstPageNumber="true"/>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H18" sqref="H18"/>
    </sheetView>
  </sheetViews>
  <sheetFormatPr defaultColWidth="9" defaultRowHeight="24.95" customHeight="true" outlineLevelCol="5"/>
  <cols>
    <col min="1" max="1" width="24.625" style="28" customWidth="true"/>
    <col min="2" max="6" width="12.125" style="28" customWidth="true"/>
    <col min="7" max="16384" width="9" style="28"/>
  </cols>
  <sheetData>
    <row r="1" customHeight="true" spans="1:6">
      <c r="A1" s="194" t="s">
        <v>2218</v>
      </c>
      <c r="B1" s="194"/>
      <c r="C1" s="194"/>
      <c r="D1" s="194"/>
      <c r="E1" s="194"/>
      <c r="F1" s="194"/>
    </row>
    <row r="2" customHeight="true" spans="1:6">
      <c r="A2" s="193"/>
      <c r="B2" s="193"/>
      <c r="C2" s="193"/>
      <c r="D2" s="297" t="s">
        <v>2219</v>
      </c>
      <c r="E2" s="297"/>
      <c r="F2" s="297"/>
    </row>
    <row r="3" customHeight="true" spans="1:6">
      <c r="A3" s="298" t="s">
        <v>1800</v>
      </c>
      <c r="B3" s="177" t="s">
        <v>1933</v>
      </c>
      <c r="C3" s="177" t="s">
        <v>1934</v>
      </c>
      <c r="D3" s="177" t="s">
        <v>1935</v>
      </c>
      <c r="E3" s="177" t="s">
        <v>2220</v>
      </c>
      <c r="F3" s="177" t="s">
        <v>2221</v>
      </c>
    </row>
    <row r="4" customHeight="true" spans="1:6">
      <c r="A4" s="174" t="s">
        <v>1936</v>
      </c>
      <c r="B4" s="283">
        <v>8900</v>
      </c>
      <c r="C4" s="299">
        <v>8900</v>
      </c>
      <c r="D4" s="186">
        <v>12441</v>
      </c>
      <c r="E4" s="301">
        <f>D4/C4*100</f>
        <v>139.786516853933</v>
      </c>
      <c r="F4" s="301">
        <v>122.46284083079</v>
      </c>
    </row>
    <row r="5" customHeight="true" spans="1:6">
      <c r="A5" s="174" t="s">
        <v>1937</v>
      </c>
      <c r="B5" s="283">
        <v>600</v>
      </c>
      <c r="C5" s="299">
        <v>600</v>
      </c>
      <c r="D5" s="186">
        <v>733</v>
      </c>
      <c r="E5" s="301">
        <f t="shared" ref="E5:E10" si="0">D5/C5*100</f>
        <v>122.166666666667</v>
      </c>
      <c r="F5" s="301">
        <v>129.505300353357</v>
      </c>
    </row>
    <row r="6" customHeight="true" spans="1:6">
      <c r="A6" s="174" t="s">
        <v>1938</v>
      </c>
      <c r="B6" s="283">
        <v>175500</v>
      </c>
      <c r="C6" s="299">
        <v>175500</v>
      </c>
      <c r="D6" s="186">
        <v>171895</v>
      </c>
      <c r="E6" s="301">
        <f t="shared" si="0"/>
        <v>97.9458689458689</v>
      </c>
      <c r="F6" s="301">
        <v>215.205007824726</v>
      </c>
    </row>
    <row r="7" customHeight="true" spans="1:6">
      <c r="A7" s="174" t="s">
        <v>1939</v>
      </c>
      <c r="B7" s="283">
        <v>4000</v>
      </c>
      <c r="C7" s="299">
        <v>4000</v>
      </c>
      <c r="D7" s="186">
        <v>6599</v>
      </c>
      <c r="E7" s="301">
        <f t="shared" si="0"/>
        <v>164.975</v>
      </c>
      <c r="F7" s="301">
        <v>49.6389348578306</v>
      </c>
    </row>
    <row r="8" customHeight="true" spans="1:6">
      <c r="A8" s="174" t="s">
        <v>1940</v>
      </c>
      <c r="B8" s="283">
        <v>3500</v>
      </c>
      <c r="C8" s="299">
        <v>3500</v>
      </c>
      <c r="D8" s="186">
        <v>900</v>
      </c>
      <c r="E8" s="301">
        <f t="shared" si="0"/>
        <v>25.7142857142857</v>
      </c>
      <c r="F8" s="301">
        <v>29.6052631578947</v>
      </c>
    </row>
    <row r="9" customHeight="true" spans="1:6">
      <c r="A9" s="174" t="s">
        <v>1941</v>
      </c>
      <c r="B9" s="283"/>
      <c r="C9" s="299"/>
      <c r="D9" s="186"/>
      <c r="E9" s="301"/>
      <c r="F9" s="301"/>
    </row>
    <row r="10" customHeight="true" spans="1:6">
      <c r="A10" s="177" t="s">
        <v>2222</v>
      </c>
      <c r="B10" s="246">
        <f>SUM(B4:B9)</f>
        <v>192500</v>
      </c>
      <c r="C10" s="300">
        <f>SUM(C4:C9)</f>
        <v>192500</v>
      </c>
      <c r="D10" s="185">
        <f>SUM(D4:D9)</f>
        <v>192568</v>
      </c>
      <c r="E10" s="302">
        <f t="shared" si="0"/>
        <v>100.035324675325</v>
      </c>
      <c r="F10" s="302">
        <v>180.081171563768</v>
      </c>
    </row>
  </sheetData>
  <mergeCells count="2">
    <mergeCell ref="A1:F1"/>
    <mergeCell ref="D2:F2"/>
  </mergeCells>
  <printOptions horizontalCentered="true"/>
  <pageMargins left="0.708333333333333" right="0.708333333333333" top="0.747916666666667" bottom="0.747916666666667" header="0.314583333333333" footer="0.314583333333333"/>
  <pageSetup paperSize="9" firstPageNumber="119" orientation="portrait" useFirstPageNumber="true"/>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67"/>
  <sheetViews>
    <sheetView showZeros="0" zoomScale="85" zoomScaleNormal="85" workbookViewId="0">
      <selection activeCell="M18" sqref="M18"/>
    </sheetView>
  </sheetViews>
  <sheetFormatPr defaultColWidth="9" defaultRowHeight="24.95" customHeight="true" outlineLevelCol="5"/>
  <cols>
    <col min="1" max="1" width="57.625" style="170" customWidth="true"/>
    <col min="2" max="2" width="8.625" style="170" customWidth="true"/>
    <col min="3" max="4" width="8.625" style="285" customWidth="true"/>
    <col min="5" max="6" width="8.625" style="170" customWidth="true"/>
    <col min="7" max="16384" width="9" style="170"/>
  </cols>
  <sheetData>
    <row r="1" customHeight="true" spans="1:6">
      <c r="A1" s="169" t="s">
        <v>2223</v>
      </c>
      <c r="B1" s="169"/>
      <c r="C1" s="169"/>
      <c r="D1" s="169"/>
      <c r="E1" s="169"/>
      <c r="F1" s="169"/>
    </row>
    <row r="2" s="171" customFormat="true" ht="15" customHeight="true" spans="3:6">
      <c r="C2" s="286"/>
      <c r="D2" s="287" t="s">
        <v>2224</v>
      </c>
      <c r="E2" s="287"/>
      <c r="F2" s="287"/>
    </row>
    <row r="3" s="238" customFormat="true" ht="32.1" customHeight="true" spans="1:6">
      <c r="A3" s="172" t="s">
        <v>1800</v>
      </c>
      <c r="B3" s="288" t="s">
        <v>61</v>
      </c>
      <c r="C3" s="288" t="s">
        <v>62</v>
      </c>
      <c r="D3" s="288" t="s">
        <v>63</v>
      </c>
      <c r="E3" s="288" t="s">
        <v>64</v>
      </c>
      <c r="F3" s="288" t="s">
        <v>65</v>
      </c>
    </row>
    <row r="4" ht="24.6" customHeight="true" spans="1:6">
      <c r="A4" s="289" t="s">
        <v>1945</v>
      </c>
      <c r="B4" s="290"/>
      <c r="C4" s="290">
        <v>0</v>
      </c>
      <c r="D4" s="290">
        <v>0</v>
      </c>
      <c r="E4" s="242"/>
      <c r="F4" s="242"/>
    </row>
    <row r="5" ht="24.6" customHeight="true" spans="1:6">
      <c r="A5" s="289" t="s">
        <v>1946</v>
      </c>
      <c r="B5" s="290"/>
      <c r="C5" s="290">
        <v>0</v>
      </c>
      <c r="D5" s="290">
        <v>0</v>
      </c>
      <c r="E5" s="242"/>
      <c r="F5" s="242"/>
    </row>
    <row r="6" ht="24.6" customHeight="true" spans="1:6">
      <c r="A6" s="291" t="s">
        <v>1947</v>
      </c>
      <c r="B6" s="290"/>
      <c r="C6" s="290">
        <v>0</v>
      </c>
      <c r="D6" s="290">
        <v>0</v>
      </c>
      <c r="E6" s="242"/>
      <c r="F6" s="242"/>
    </row>
    <row r="7" ht="24.6" customHeight="true" spans="1:6">
      <c r="A7" s="291" t="s">
        <v>1948</v>
      </c>
      <c r="B7" s="290"/>
      <c r="C7" s="290">
        <v>0</v>
      </c>
      <c r="D7" s="290">
        <v>0</v>
      </c>
      <c r="E7" s="242"/>
      <c r="F7" s="242"/>
    </row>
    <row r="8" ht="24.6" customHeight="true" spans="1:6">
      <c r="A8" s="291" t="s">
        <v>1949</v>
      </c>
      <c r="B8" s="290"/>
      <c r="C8" s="290">
        <v>0</v>
      </c>
      <c r="D8" s="290">
        <v>0</v>
      </c>
      <c r="E8" s="242"/>
      <c r="F8" s="242"/>
    </row>
    <row r="9" ht="24.6" customHeight="true" spans="1:6">
      <c r="A9" s="291" t="s">
        <v>1950</v>
      </c>
      <c r="B9" s="290"/>
      <c r="C9" s="290">
        <v>0</v>
      </c>
      <c r="D9" s="290">
        <v>0</v>
      </c>
      <c r="E9" s="242"/>
      <c r="F9" s="242"/>
    </row>
    <row r="10" ht="24.6" customHeight="true" spans="1:6">
      <c r="A10" s="291" t="s">
        <v>1951</v>
      </c>
      <c r="B10" s="290"/>
      <c r="C10" s="290">
        <v>0</v>
      </c>
      <c r="D10" s="290">
        <v>0</v>
      </c>
      <c r="E10" s="242"/>
      <c r="F10" s="242"/>
    </row>
    <row r="11" ht="24.6" customHeight="true" spans="1:6">
      <c r="A11" s="291" t="s">
        <v>1952</v>
      </c>
      <c r="B11" s="290"/>
      <c r="C11" s="290">
        <v>0</v>
      </c>
      <c r="D11" s="290">
        <v>0</v>
      </c>
      <c r="E11" s="242"/>
      <c r="F11" s="242"/>
    </row>
    <row r="12" ht="24.6" customHeight="true" spans="1:6">
      <c r="A12" s="289" t="s">
        <v>1953</v>
      </c>
      <c r="B12" s="290"/>
      <c r="C12" s="290">
        <v>0</v>
      </c>
      <c r="D12" s="290">
        <v>0</v>
      </c>
      <c r="E12" s="242"/>
      <c r="F12" s="242"/>
    </row>
    <row r="13" ht="24.6" customHeight="true" spans="1:6">
      <c r="A13" s="289" t="s">
        <v>1954</v>
      </c>
      <c r="B13" s="290"/>
      <c r="C13" s="290">
        <v>0</v>
      </c>
      <c r="D13" s="290">
        <v>0</v>
      </c>
      <c r="E13" s="242"/>
      <c r="F13" s="242"/>
    </row>
    <row r="14" ht="24.6" customHeight="true" spans="1:6">
      <c r="A14" s="291" t="s">
        <v>1955</v>
      </c>
      <c r="B14" s="290"/>
      <c r="C14" s="290">
        <v>0</v>
      </c>
      <c r="D14" s="290">
        <v>0</v>
      </c>
      <c r="E14" s="242"/>
      <c r="F14" s="242"/>
    </row>
    <row r="15" ht="24.6" customHeight="true" spans="1:6">
      <c r="A15" s="291" t="s">
        <v>1956</v>
      </c>
      <c r="B15" s="290"/>
      <c r="C15" s="290">
        <v>0</v>
      </c>
      <c r="D15" s="290">
        <v>0</v>
      </c>
      <c r="E15" s="242"/>
      <c r="F15" s="242"/>
    </row>
    <row r="16" ht="24.6" customHeight="true" spans="1:6">
      <c r="A16" s="291" t="s">
        <v>1957</v>
      </c>
      <c r="B16" s="290"/>
      <c r="C16" s="290">
        <v>0</v>
      </c>
      <c r="D16" s="290">
        <v>0</v>
      </c>
      <c r="E16" s="242"/>
      <c r="F16" s="242"/>
    </row>
    <row r="17" ht="24.6" customHeight="true" spans="1:6">
      <c r="A17" s="291" t="s">
        <v>1958</v>
      </c>
      <c r="B17" s="290"/>
      <c r="C17" s="290">
        <v>0</v>
      </c>
      <c r="D17" s="290">
        <v>0</v>
      </c>
      <c r="E17" s="242"/>
      <c r="F17" s="242"/>
    </row>
    <row r="18" ht="24.6" customHeight="true" spans="1:6">
      <c r="A18" s="289" t="s">
        <v>1959</v>
      </c>
      <c r="B18" s="290"/>
      <c r="C18" s="290">
        <v>0</v>
      </c>
      <c r="D18" s="290">
        <v>0</v>
      </c>
      <c r="E18" s="242"/>
      <c r="F18" s="242"/>
    </row>
    <row r="19" ht="24.6" customHeight="true" spans="1:6">
      <c r="A19" s="291" t="s">
        <v>1960</v>
      </c>
      <c r="B19" s="290"/>
      <c r="C19" s="290">
        <v>0</v>
      </c>
      <c r="D19" s="290">
        <v>0</v>
      </c>
      <c r="E19" s="242"/>
      <c r="F19" s="242"/>
    </row>
    <row r="20" ht="24.6" customHeight="true" spans="1:6">
      <c r="A20" s="291" t="s">
        <v>1961</v>
      </c>
      <c r="B20" s="290"/>
      <c r="C20" s="290">
        <v>0</v>
      </c>
      <c r="D20" s="290">
        <v>0</v>
      </c>
      <c r="E20" s="242"/>
      <c r="F20" s="242"/>
    </row>
    <row r="21" ht="24.6" customHeight="true" spans="1:6">
      <c r="A21" s="291" t="s">
        <v>1962</v>
      </c>
      <c r="B21" s="290"/>
      <c r="C21" s="290">
        <v>0</v>
      </c>
      <c r="D21" s="290">
        <v>0</v>
      </c>
      <c r="E21" s="242"/>
      <c r="F21" s="242"/>
    </row>
    <row r="22" ht="24.6" customHeight="true" spans="1:6">
      <c r="A22" s="291" t="s">
        <v>1963</v>
      </c>
      <c r="B22" s="290"/>
      <c r="C22" s="290">
        <v>0</v>
      </c>
      <c r="D22" s="290">
        <v>0</v>
      </c>
      <c r="E22" s="242"/>
      <c r="F22" s="242"/>
    </row>
    <row r="23" ht="24.6" customHeight="true" spans="1:6">
      <c r="A23" s="291" t="s">
        <v>1964</v>
      </c>
      <c r="B23" s="290"/>
      <c r="C23" s="290">
        <v>0</v>
      </c>
      <c r="D23" s="290">
        <v>0</v>
      </c>
      <c r="E23" s="242"/>
      <c r="F23" s="242"/>
    </row>
    <row r="24" ht="24.6" customHeight="true" spans="1:6">
      <c r="A24" s="289" t="s">
        <v>1965</v>
      </c>
      <c r="B24" s="290"/>
      <c r="C24" s="290">
        <v>0</v>
      </c>
      <c r="D24" s="290">
        <v>0</v>
      </c>
      <c r="E24" s="242"/>
      <c r="F24" s="242"/>
    </row>
    <row r="25" ht="24.6" customHeight="true" spans="1:6">
      <c r="A25" s="291" t="s">
        <v>1966</v>
      </c>
      <c r="B25" s="290"/>
      <c r="C25" s="290">
        <v>0</v>
      </c>
      <c r="D25" s="290">
        <v>0</v>
      </c>
      <c r="E25" s="242"/>
      <c r="F25" s="242"/>
    </row>
    <row r="26" ht="24.6" customHeight="true" spans="1:6">
      <c r="A26" s="291" t="s">
        <v>1967</v>
      </c>
      <c r="B26" s="290"/>
      <c r="C26" s="290">
        <v>0</v>
      </c>
      <c r="D26" s="290">
        <v>0</v>
      </c>
      <c r="E26" s="242"/>
      <c r="F26" s="242"/>
    </row>
    <row r="27" ht="24.6" customHeight="true" spans="1:6">
      <c r="A27" s="289" t="s">
        <v>1968</v>
      </c>
      <c r="B27" s="292">
        <v>112</v>
      </c>
      <c r="C27" s="292">
        <v>0</v>
      </c>
      <c r="D27" s="292">
        <v>0</v>
      </c>
      <c r="E27" s="262"/>
      <c r="F27" s="262"/>
    </row>
    <row r="28" ht="24.6" customHeight="true" spans="1:6">
      <c r="A28" s="289" t="s">
        <v>1969</v>
      </c>
      <c r="B28" s="292">
        <v>112</v>
      </c>
      <c r="C28" s="292">
        <v>0</v>
      </c>
      <c r="D28" s="292">
        <v>0</v>
      </c>
      <c r="E28" s="262"/>
      <c r="F28" s="262"/>
    </row>
    <row r="29" ht="24.6" customHeight="true" spans="1:6">
      <c r="A29" s="291" t="s">
        <v>1970</v>
      </c>
      <c r="B29" s="290">
        <v>112</v>
      </c>
      <c r="C29" s="290">
        <v>0</v>
      </c>
      <c r="D29" s="290">
        <v>0</v>
      </c>
      <c r="E29" s="242"/>
      <c r="F29" s="242"/>
    </row>
    <row r="30" ht="24.6" customHeight="true" spans="1:6">
      <c r="A30" s="291" t="s">
        <v>1971</v>
      </c>
      <c r="B30" s="290"/>
      <c r="C30" s="290">
        <v>0</v>
      </c>
      <c r="D30" s="290">
        <v>0</v>
      </c>
      <c r="E30" s="242"/>
      <c r="F30" s="242"/>
    </row>
    <row r="31" ht="24.6" customHeight="true" spans="1:6">
      <c r="A31" s="291" t="s">
        <v>1972</v>
      </c>
      <c r="B31" s="290"/>
      <c r="C31" s="290">
        <v>0</v>
      </c>
      <c r="D31" s="290">
        <v>0</v>
      </c>
      <c r="E31" s="242"/>
      <c r="F31" s="242"/>
    </row>
    <row r="32" ht="24.6" customHeight="true" spans="1:6">
      <c r="A32" s="289" t="s">
        <v>1973</v>
      </c>
      <c r="B32" s="290"/>
      <c r="C32" s="290">
        <v>0</v>
      </c>
      <c r="D32" s="290">
        <v>0</v>
      </c>
      <c r="E32" s="242"/>
      <c r="F32" s="242"/>
    </row>
    <row r="33" ht="24.6" customHeight="true" spans="1:6">
      <c r="A33" s="291" t="s">
        <v>1970</v>
      </c>
      <c r="B33" s="290"/>
      <c r="C33" s="290">
        <v>0</v>
      </c>
      <c r="D33" s="290">
        <v>0</v>
      </c>
      <c r="E33" s="242"/>
      <c r="F33" s="242"/>
    </row>
    <row r="34" ht="24.6" customHeight="true" spans="1:6">
      <c r="A34" s="291" t="s">
        <v>1971</v>
      </c>
      <c r="B34" s="290"/>
      <c r="C34" s="290">
        <v>0</v>
      </c>
      <c r="D34" s="290">
        <v>0</v>
      </c>
      <c r="E34" s="242"/>
      <c r="F34" s="242"/>
    </row>
    <row r="35" ht="24.6" customHeight="true" spans="1:6">
      <c r="A35" s="291" t="s">
        <v>1974</v>
      </c>
      <c r="B35" s="290"/>
      <c r="C35" s="290">
        <v>0</v>
      </c>
      <c r="D35" s="290">
        <v>0</v>
      </c>
      <c r="E35" s="242"/>
      <c r="F35" s="242"/>
    </row>
    <row r="36" ht="24.6" customHeight="true" spans="1:6">
      <c r="A36" s="289" t="s">
        <v>1975</v>
      </c>
      <c r="B36" s="290"/>
      <c r="C36" s="290">
        <v>0</v>
      </c>
      <c r="D36" s="290">
        <v>0</v>
      </c>
      <c r="E36" s="242"/>
      <c r="F36" s="242"/>
    </row>
    <row r="37" ht="24.6" customHeight="true" spans="1:6">
      <c r="A37" s="291" t="s">
        <v>1971</v>
      </c>
      <c r="B37" s="290"/>
      <c r="C37" s="290">
        <v>0</v>
      </c>
      <c r="D37" s="290">
        <v>0</v>
      </c>
      <c r="E37" s="242"/>
      <c r="F37" s="242"/>
    </row>
    <row r="38" ht="24.6" customHeight="true" spans="1:6">
      <c r="A38" s="291" t="s">
        <v>1976</v>
      </c>
      <c r="B38" s="290"/>
      <c r="C38" s="290">
        <v>0</v>
      </c>
      <c r="D38" s="290">
        <v>0</v>
      </c>
      <c r="E38" s="242"/>
      <c r="F38" s="242"/>
    </row>
    <row r="39" ht="24.6" customHeight="true" spans="1:6">
      <c r="A39" s="289" t="s">
        <v>1977</v>
      </c>
      <c r="B39" s="290"/>
      <c r="C39" s="290">
        <v>0</v>
      </c>
      <c r="D39" s="290">
        <v>0</v>
      </c>
      <c r="E39" s="242"/>
      <c r="F39" s="242"/>
    </row>
    <row r="40" ht="24.6" customHeight="true" spans="1:6">
      <c r="A40" s="289" t="s">
        <v>1978</v>
      </c>
      <c r="B40" s="290"/>
      <c r="C40" s="290">
        <v>0</v>
      </c>
      <c r="D40" s="290">
        <v>0</v>
      </c>
      <c r="E40" s="242"/>
      <c r="F40" s="242"/>
    </row>
    <row r="41" ht="24.6" customHeight="true" spans="1:6">
      <c r="A41" s="291" t="s">
        <v>1979</v>
      </c>
      <c r="B41" s="290"/>
      <c r="C41" s="290">
        <v>0</v>
      </c>
      <c r="D41" s="290">
        <v>0</v>
      </c>
      <c r="E41" s="242"/>
      <c r="F41" s="242"/>
    </row>
    <row r="42" ht="24.6" customHeight="true" spans="1:6">
      <c r="A42" s="291" t="s">
        <v>1980</v>
      </c>
      <c r="B42" s="290"/>
      <c r="C42" s="290">
        <v>0</v>
      </c>
      <c r="D42" s="290">
        <v>0</v>
      </c>
      <c r="E42" s="242"/>
      <c r="F42" s="242"/>
    </row>
    <row r="43" ht="24.6" customHeight="true" spans="1:6">
      <c r="A43" s="291" t="s">
        <v>1981</v>
      </c>
      <c r="B43" s="290"/>
      <c r="C43" s="290">
        <v>0</v>
      </c>
      <c r="D43" s="290">
        <v>0</v>
      </c>
      <c r="E43" s="242"/>
      <c r="F43" s="242"/>
    </row>
    <row r="44" ht="24.6" customHeight="true" spans="1:6">
      <c r="A44" s="291" t="s">
        <v>1982</v>
      </c>
      <c r="B44" s="290"/>
      <c r="C44" s="290">
        <v>0</v>
      </c>
      <c r="D44" s="290">
        <v>0</v>
      </c>
      <c r="E44" s="242"/>
      <c r="F44" s="242"/>
    </row>
    <row r="45" ht="24.6" customHeight="true" spans="1:6">
      <c r="A45" s="289" t="s">
        <v>1983</v>
      </c>
      <c r="B45" s="290"/>
      <c r="C45" s="290">
        <v>0</v>
      </c>
      <c r="D45" s="290">
        <v>0</v>
      </c>
      <c r="E45" s="242"/>
      <c r="F45" s="242"/>
    </row>
    <row r="46" ht="24.6" customHeight="true" spans="1:6">
      <c r="A46" s="291" t="s">
        <v>1984</v>
      </c>
      <c r="B46" s="290"/>
      <c r="C46" s="290">
        <v>0</v>
      </c>
      <c r="D46" s="290">
        <v>0</v>
      </c>
      <c r="E46" s="242"/>
      <c r="F46" s="242"/>
    </row>
    <row r="47" ht="24.6" customHeight="true" spans="1:6">
      <c r="A47" s="291" t="s">
        <v>1985</v>
      </c>
      <c r="B47" s="290"/>
      <c r="C47" s="290">
        <v>0</v>
      </c>
      <c r="D47" s="290">
        <v>0</v>
      </c>
      <c r="E47" s="242"/>
      <c r="F47" s="242"/>
    </row>
    <row r="48" ht="24.6" customHeight="true" spans="1:6">
      <c r="A48" s="291" t="s">
        <v>1986</v>
      </c>
      <c r="B48" s="290"/>
      <c r="C48" s="290">
        <v>0</v>
      </c>
      <c r="D48" s="290">
        <v>0</v>
      </c>
      <c r="E48" s="242"/>
      <c r="F48" s="242"/>
    </row>
    <row r="49" ht="24.6" customHeight="true" spans="1:6">
      <c r="A49" s="291" t="s">
        <v>1987</v>
      </c>
      <c r="B49" s="290"/>
      <c r="C49" s="290">
        <v>0</v>
      </c>
      <c r="D49" s="290">
        <v>0</v>
      </c>
      <c r="E49" s="242"/>
      <c r="F49" s="242"/>
    </row>
    <row r="50" ht="24.6" customHeight="true" spans="1:6">
      <c r="A50" s="289" t="s">
        <v>1988</v>
      </c>
      <c r="B50" s="292">
        <v>141254</v>
      </c>
      <c r="C50" s="292">
        <v>132792</v>
      </c>
      <c r="D50" s="292">
        <v>123493</v>
      </c>
      <c r="E50" s="293">
        <f>D50/C50*100</f>
        <v>92.9973191156094</v>
      </c>
      <c r="F50" s="294">
        <v>100.854247143662</v>
      </c>
    </row>
    <row r="51" ht="24.6" customHeight="true" spans="1:6">
      <c r="A51" s="289" t="s">
        <v>2225</v>
      </c>
      <c r="B51" s="292">
        <v>124254</v>
      </c>
      <c r="C51" s="292">
        <v>111018</v>
      </c>
      <c r="D51" s="292">
        <v>109639</v>
      </c>
      <c r="E51" s="293">
        <f>D51/C51*100</f>
        <v>98.757859085914</v>
      </c>
      <c r="F51" s="294">
        <v>101.189663128749</v>
      </c>
    </row>
    <row r="52" ht="24.6" customHeight="true" spans="1:6">
      <c r="A52" s="291" t="s">
        <v>1990</v>
      </c>
      <c r="B52" s="290"/>
      <c r="C52" s="290">
        <v>0</v>
      </c>
      <c r="D52" s="290">
        <v>0</v>
      </c>
      <c r="E52" s="242"/>
      <c r="F52" s="295">
        <v>0</v>
      </c>
    </row>
    <row r="53" ht="24.6" customHeight="true" spans="1:6">
      <c r="A53" s="291" t="s">
        <v>1991</v>
      </c>
      <c r="B53" s="290">
        <v>124254</v>
      </c>
      <c r="C53" s="290">
        <f>1379+101997</f>
        <v>103376</v>
      </c>
      <c r="D53" s="290">
        <v>101997</v>
      </c>
      <c r="E53" s="296">
        <f>D53/C53*100</f>
        <v>98.6660346695558</v>
      </c>
      <c r="F53" s="295">
        <v>115.355123275277</v>
      </c>
    </row>
    <row r="54" ht="24.6" customHeight="true" spans="1:6">
      <c r="A54" s="291" t="s">
        <v>1992</v>
      </c>
      <c r="B54" s="290"/>
      <c r="C54" s="290">
        <v>0</v>
      </c>
      <c r="D54" s="290">
        <v>0</v>
      </c>
      <c r="E54" s="242"/>
      <c r="F54" s="295">
        <v>0</v>
      </c>
    </row>
    <row r="55" ht="24.6" customHeight="true" spans="1:6">
      <c r="A55" s="291" t="s">
        <v>1993</v>
      </c>
      <c r="B55" s="290"/>
      <c r="C55" s="290">
        <v>0</v>
      </c>
      <c r="D55" s="290">
        <v>0</v>
      </c>
      <c r="E55" s="242"/>
      <c r="F55" s="295">
        <v>0</v>
      </c>
    </row>
    <row r="56" ht="24.6" customHeight="true" spans="1:6">
      <c r="A56" s="291" t="s">
        <v>1994</v>
      </c>
      <c r="B56" s="290"/>
      <c r="C56" s="290">
        <v>0</v>
      </c>
      <c r="D56" s="290">
        <v>0</v>
      </c>
      <c r="E56" s="242"/>
      <c r="F56" s="295">
        <v>0</v>
      </c>
    </row>
    <row r="57" ht="24.6" customHeight="true" spans="1:6">
      <c r="A57" s="291" t="s">
        <v>1995</v>
      </c>
      <c r="B57" s="290"/>
      <c r="C57" s="290">
        <v>0</v>
      </c>
      <c r="D57" s="290">
        <v>0</v>
      </c>
      <c r="E57" s="242"/>
      <c r="F57" s="295">
        <v>0</v>
      </c>
    </row>
    <row r="58" ht="24.6" customHeight="true" spans="1:6">
      <c r="A58" s="291" t="s">
        <v>1996</v>
      </c>
      <c r="B58" s="290"/>
      <c r="C58" s="290">
        <v>0</v>
      </c>
      <c r="D58" s="290">
        <v>0</v>
      </c>
      <c r="E58" s="242"/>
      <c r="F58" s="295">
        <v>0</v>
      </c>
    </row>
    <row r="59" ht="24.6" customHeight="true" spans="1:6">
      <c r="A59" s="291" t="s">
        <v>1997</v>
      </c>
      <c r="B59" s="290"/>
      <c r="C59" s="290">
        <v>0</v>
      </c>
      <c r="D59" s="290">
        <v>0</v>
      </c>
      <c r="E59" s="242"/>
      <c r="F59" s="295">
        <v>0</v>
      </c>
    </row>
    <row r="60" ht="24.6" customHeight="true" spans="1:6">
      <c r="A60" s="291" t="s">
        <v>1998</v>
      </c>
      <c r="B60" s="290"/>
      <c r="C60" s="290">
        <v>7642</v>
      </c>
      <c r="D60" s="290">
        <v>7642</v>
      </c>
      <c r="E60" s="296">
        <f>D60/C60*100</f>
        <v>100</v>
      </c>
      <c r="F60" s="295">
        <v>166.601264442991</v>
      </c>
    </row>
    <row r="61" ht="24.6" customHeight="true" spans="1:6">
      <c r="A61" s="291" t="s">
        <v>1999</v>
      </c>
      <c r="B61" s="290"/>
      <c r="C61" s="290">
        <v>0</v>
      </c>
      <c r="D61" s="290">
        <v>0</v>
      </c>
      <c r="E61" s="242"/>
      <c r="F61" s="295">
        <v>0</v>
      </c>
    </row>
    <row r="62" ht="24.6" customHeight="true" spans="1:6">
      <c r="A62" s="291" t="s">
        <v>2000</v>
      </c>
      <c r="B62" s="290"/>
      <c r="C62" s="290">
        <v>0</v>
      </c>
      <c r="D62" s="290">
        <v>0</v>
      </c>
      <c r="E62" s="242"/>
      <c r="F62" s="295">
        <v>0</v>
      </c>
    </row>
    <row r="63" ht="24.6" customHeight="true" spans="1:6">
      <c r="A63" s="291" t="s">
        <v>2001</v>
      </c>
      <c r="B63" s="290"/>
      <c r="C63" s="290">
        <v>0</v>
      </c>
      <c r="D63" s="290">
        <v>0</v>
      </c>
      <c r="E63" s="296"/>
      <c r="F63" s="295">
        <v>0</v>
      </c>
    </row>
    <row r="64" ht="24.6" customHeight="true" spans="1:6">
      <c r="A64" s="289" t="s">
        <v>2002</v>
      </c>
      <c r="B64" s="292">
        <v>8900</v>
      </c>
      <c r="C64" s="292">
        <v>12441</v>
      </c>
      <c r="D64" s="292">
        <v>8900</v>
      </c>
      <c r="E64" s="293">
        <f>D64/C64*100</f>
        <v>71.5376577445543</v>
      </c>
      <c r="F64" s="294">
        <v>87.6070479377891</v>
      </c>
    </row>
    <row r="65" ht="24.6" customHeight="true" spans="1:6">
      <c r="A65" s="291" t="s">
        <v>1990</v>
      </c>
      <c r="B65" s="290"/>
      <c r="C65" s="290">
        <v>0</v>
      </c>
      <c r="D65" s="290">
        <v>0</v>
      </c>
      <c r="E65" s="242"/>
      <c r="F65" s="295">
        <v>0</v>
      </c>
    </row>
    <row r="66" ht="24.6" customHeight="true" spans="1:6">
      <c r="A66" s="291" t="s">
        <v>1991</v>
      </c>
      <c r="B66" s="290">
        <v>8900</v>
      </c>
      <c r="C66" s="290">
        <v>12441</v>
      </c>
      <c r="D66" s="290">
        <v>8900</v>
      </c>
      <c r="E66" s="296">
        <f>D66/C66*100</f>
        <v>71.5376577445543</v>
      </c>
      <c r="F66" s="295">
        <v>87.6070479377891</v>
      </c>
    </row>
    <row r="67" ht="24.6" customHeight="true" spans="1:6">
      <c r="A67" s="291" t="s">
        <v>2003</v>
      </c>
      <c r="B67" s="290"/>
      <c r="C67" s="290">
        <v>0</v>
      </c>
      <c r="D67" s="290">
        <v>0</v>
      </c>
      <c r="E67" s="296"/>
      <c r="F67" s="295">
        <v>0</v>
      </c>
    </row>
    <row r="68" ht="24.6" customHeight="true" spans="1:6">
      <c r="A68" s="289" t="s">
        <v>2004</v>
      </c>
      <c r="B68" s="292">
        <v>600</v>
      </c>
      <c r="C68" s="292">
        <v>1438</v>
      </c>
      <c r="D68" s="292">
        <v>120</v>
      </c>
      <c r="E68" s="293">
        <f>D68/C68*100</f>
        <v>8.34492350486787</v>
      </c>
      <c r="F68" s="294">
        <v>0</v>
      </c>
    </row>
    <row r="69" ht="24.6" customHeight="true" spans="1:6">
      <c r="A69" s="289" t="s">
        <v>2005</v>
      </c>
      <c r="B69" s="292">
        <v>4000</v>
      </c>
      <c r="C69" s="292">
        <v>6995</v>
      </c>
      <c r="D69" s="292">
        <v>3934</v>
      </c>
      <c r="E69" s="293">
        <f>D69/C69*100</f>
        <v>56.2401715511079</v>
      </c>
      <c r="F69" s="294">
        <v>438.084632516704</v>
      </c>
    </row>
    <row r="70" ht="24.6" customHeight="true" spans="1:6">
      <c r="A70" s="291" t="s">
        <v>2006</v>
      </c>
      <c r="B70" s="290"/>
      <c r="D70" s="290">
        <v>0</v>
      </c>
      <c r="E70" s="242"/>
      <c r="F70" s="295">
        <v>0</v>
      </c>
    </row>
    <row r="71" ht="24.6" customHeight="true" spans="1:6">
      <c r="A71" s="291" t="s">
        <v>2007</v>
      </c>
      <c r="B71" s="290"/>
      <c r="C71" s="290">
        <v>0</v>
      </c>
      <c r="D71" s="290">
        <v>0</v>
      </c>
      <c r="E71" s="242"/>
      <c r="F71" s="295">
        <v>0</v>
      </c>
    </row>
    <row r="72" ht="24.6" customHeight="true" spans="1:6">
      <c r="A72" s="291" t="s">
        <v>2008</v>
      </c>
      <c r="B72" s="290"/>
      <c r="C72" s="290">
        <v>0</v>
      </c>
      <c r="D72" s="290">
        <v>0</v>
      </c>
      <c r="E72" s="242"/>
      <c r="F72" s="295">
        <v>0</v>
      </c>
    </row>
    <row r="73" ht="24.6" customHeight="true" spans="1:6">
      <c r="A73" s="291" t="s">
        <v>2009</v>
      </c>
      <c r="B73" s="290"/>
      <c r="C73" s="290">
        <v>0</v>
      </c>
      <c r="D73" s="290">
        <v>0</v>
      </c>
      <c r="E73" s="242"/>
      <c r="F73" s="295">
        <v>0</v>
      </c>
    </row>
    <row r="74" ht="24.6" customHeight="true" spans="1:6">
      <c r="A74" s="291" t="s">
        <v>2010</v>
      </c>
      <c r="B74" s="290">
        <v>4000</v>
      </c>
      <c r="C74" s="290">
        <v>6995</v>
      </c>
      <c r="D74" s="290">
        <v>3934</v>
      </c>
      <c r="E74" s="296">
        <f>D74/C74*100</f>
        <v>56.2401715511079</v>
      </c>
      <c r="F74" s="295">
        <v>438.084632516704</v>
      </c>
    </row>
    <row r="75" ht="24.6" customHeight="true" spans="1:6">
      <c r="A75" s="289" t="s">
        <v>2011</v>
      </c>
      <c r="B75" s="292"/>
      <c r="C75" s="292">
        <v>900</v>
      </c>
      <c r="D75" s="292">
        <v>900</v>
      </c>
      <c r="E75" s="293">
        <f>D75/C75*100</f>
        <v>100</v>
      </c>
      <c r="F75" s="294">
        <v>29.6052631578947</v>
      </c>
    </row>
    <row r="76" ht="24.6" customHeight="true" spans="1:6">
      <c r="A76" s="291" t="s">
        <v>2012</v>
      </c>
      <c r="B76" s="290"/>
      <c r="C76" s="290">
        <v>0</v>
      </c>
      <c r="D76" s="290">
        <v>0</v>
      </c>
      <c r="E76" s="242"/>
      <c r="F76" s="295">
        <v>0</v>
      </c>
    </row>
    <row r="77" ht="24.6" customHeight="true" spans="1:6">
      <c r="A77" s="291" t="s">
        <v>2013</v>
      </c>
      <c r="B77" s="290"/>
      <c r="C77" s="290"/>
      <c r="D77" s="290">
        <v>0</v>
      </c>
      <c r="E77" s="296"/>
      <c r="F77" s="295">
        <v>0</v>
      </c>
    </row>
    <row r="78" ht="24.6" customHeight="true" spans="1:6">
      <c r="A78" s="291" t="s">
        <v>2014</v>
      </c>
      <c r="B78" s="290"/>
      <c r="C78" s="290">
        <v>900</v>
      </c>
      <c r="D78" s="290">
        <v>900</v>
      </c>
      <c r="E78" s="296">
        <f>D78/C78*100</f>
        <v>100</v>
      </c>
      <c r="F78" s="295">
        <v>30.7902839548409</v>
      </c>
    </row>
    <row r="79" ht="24.6" customHeight="true" spans="1:6">
      <c r="A79" s="289" t="s">
        <v>2015</v>
      </c>
      <c r="B79" s="290"/>
      <c r="C79" s="290">
        <v>0</v>
      </c>
      <c r="D79" s="290">
        <v>0</v>
      </c>
      <c r="E79" s="242"/>
      <c r="F79" s="295">
        <v>0</v>
      </c>
    </row>
    <row r="80" ht="24.6" customHeight="true" spans="1:6">
      <c r="A80" s="291" t="s">
        <v>2016</v>
      </c>
      <c r="B80" s="290"/>
      <c r="C80" s="290">
        <v>0</v>
      </c>
      <c r="D80" s="290">
        <v>0</v>
      </c>
      <c r="E80" s="242"/>
      <c r="F80" s="295">
        <v>0</v>
      </c>
    </row>
    <row r="81" ht="24.6" customHeight="true" spans="1:6">
      <c r="A81" s="291" t="s">
        <v>2017</v>
      </c>
      <c r="B81" s="290"/>
      <c r="C81" s="290">
        <v>0</v>
      </c>
      <c r="D81" s="290">
        <v>0</v>
      </c>
      <c r="E81" s="242"/>
      <c r="F81" s="295">
        <v>0</v>
      </c>
    </row>
    <row r="82" ht="24.6" customHeight="true" spans="1:6">
      <c r="A82" s="291" t="s">
        <v>2018</v>
      </c>
      <c r="B82" s="290"/>
      <c r="C82" s="290">
        <v>0</v>
      </c>
      <c r="D82" s="290">
        <v>0</v>
      </c>
      <c r="E82" s="242"/>
      <c r="F82" s="295">
        <v>0</v>
      </c>
    </row>
    <row r="83" ht="24.6" customHeight="true" spans="1:6">
      <c r="A83" s="289" t="s">
        <v>2019</v>
      </c>
      <c r="B83" s="290"/>
      <c r="C83" s="290">
        <v>0</v>
      </c>
      <c r="D83" s="290">
        <v>0</v>
      </c>
      <c r="E83" s="242"/>
      <c r="F83" s="295">
        <v>0</v>
      </c>
    </row>
    <row r="84" ht="24.6" customHeight="true" spans="1:6">
      <c r="A84" s="291" t="s">
        <v>2016</v>
      </c>
      <c r="B84" s="290"/>
      <c r="C84" s="290">
        <v>0</v>
      </c>
      <c r="D84" s="290">
        <v>0</v>
      </c>
      <c r="E84" s="242"/>
      <c r="F84" s="295">
        <v>0</v>
      </c>
    </row>
    <row r="85" ht="24.6" customHeight="true" spans="1:6">
      <c r="A85" s="291" t="s">
        <v>2017</v>
      </c>
      <c r="B85" s="290"/>
      <c r="C85" s="290">
        <v>0</v>
      </c>
      <c r="D85" s="290">
        <v>0</v>
      </c>
      <c r="E85" s="242"/>
      <c r="F85" s="295">
        <v>0</v>
      </c>
    </row>
    <row r="86" ht="24.6" customHeight="true" spans="1:6">
      <c r="A86" s="291" t="s">
        <v>2020</v>
      </c>
      <c r="B86" s="290"/>
      <c r="C86" s="290">
        <v>0</v>
      </c>
      <c r="D86" s="290">
        <v>0</v>
      </c>
      <c r="E86" s="242"/>
      <c r="F86" s="295">
        <v>0</v>
      </c>
    </row>
    <row r="87" ht="24.6" customHeight="true" spans="1:6">
      <c r="A87" s="289" t="s">
        <v>2021</v>
      </c>
      <c r="B87" s="290"/>
      <c r="C87" s="290">
        <v>0</v>
      </c>
      <c r="D87" s="290">
        <v>0</v>
      </c>
      <c r="E87" s="242"/>
      <c r="F87" s="295">
        <v>0</v>
      </c>
    </row>
    <row r="88" ht="24.6" customHeight="true" spans="1:6">
      <c r="A88" s="291" t="s">
        <v>2022</v>
      </c>
      <c r="B88" s="290"/>
      <c r="C88" s="290">
        <v>0</v>
      </c>
      <c r="D88" s="290">
        <v>0</v>
      </c>
      <c r="E88" s="242"/>
      <c r="F88" s="295">
        <v>0</v>
      </c>
    </row>
    <row r="89" ht="24.6" customHeight="true" spans="1:6">
      <c r="A89" s="291" t="s">
        <v>2023</v>
      </c>
      <c r="B89" s="290"/>
      <c r="C89" s="290">
        <v>0</v>
      </c>
      <c r="D89" s="290">
        <v>0</v>
      </c>
      <c r="E89" s="242"/>
      <c r="F89" s="295">
        <v>0</v>
      </c>
    </row>
    <row r="90" ht="24.6" customHeight="true" spans="1:6">
      <c r="A90" s="291" t="s">
        <v>2024</v>
      </c>
      <c r="B90" s="290"/>
      <c r="C90" s="290">
        <v>0</v>
      </c>
      <c r="D90" s="290">
        <v>0</v>
      </c>
      <c r="E90" s="242"/>
      <c r="F90" s="295">
        <v>0</v>
      </c>
    </row>
    <row r="91" ht="24.6" customHeight="true" spans="1:6">
      <c r="A91" s="291" t="s">
        <v>2025</v>
      </c>
      <c r="B91" s="290"/>
      <c r="C91" s="290">
        <v>0</v>
      </c>
      <c r="D91" s="290">
        <v>0</v>
      </c>
      <c r="E91" s="242"/>
      <c r="F91" s="295">
        <v>0</v>
      </c>
    </row>
    <row r="92" ht="24.6" customHeight="true" spans="1:6">
      <c r="A92" s="291" t="s">
        <v>2026</v>
      </c>
      <c r="B92" s="290"/>
      <c r="C92" s="290">
        <v>0</v>
      </c>
      <c r="D92" s="290">
        <v>0</v>
      </c>
      <c r="E92" s="242"/>
      <c r="F92" s="295">
        <v>0</v>
      </c>
    </row>
    <row r="93" ht="24.6" customHeight="true" spans="1:6">
      <c r="A93" s="289" t="s">
        <v>2027</v>
      </c>
      <c r="B93" s="292">
        <v>3500</v>
      </c>
      <c r="C93" s="292">
        <v>0</v>
      </c>
      <c r="D93" s="292">
        <v>0</v>
      </c>
      <c r="E93" s="262"/>
      <c r="F93" s="294">
        <v>0</v>
      </c>
    </row>
    <row r="94" ht="24.6" customHeight="true" spans="1:6">
      <c r="A94" s="291" t="s">
        <v>2028</v>
      </c>
      <c r="B94" s="290"/>
      <c r="C94" s="290">
        <v>0</v>
      </c>
      <c r="D94" s="290">
        <v>0</v>
      </c>
      <c r="E94" s="242"/>
      <c r="F94" s="295">
        <v>0</v>
      </c>
    </row>
    <row r="95" ht="24.6" customHeight="true" spans="1:6">
      <c r="A95" s="291" t="s">
        <v>2029</v>
      </c>
      <c r="B95" s="290">
        <v>3500</v>
      </c>
      <c r="C95" s="290">
        <v>0</v>
      </c>
      <c r="D95" s="290">
        <v>0</v>
      </c>
      <c r="E95" s="242"/>
      <c r="F95" s="295">
        <v>0</v>
      </c>
    </row>
    <row r="96" ht="24.6" customHeight="true" spans="1:6">
      <c r="A96" s="289" t="s">
        <v>2030</v>
      </c>
      <c r="B96" s="292">
        <v>360</v>
      </c>
      <c r="C96" s="292">
        <v>10</v>
      </c>
      <c r="D96" s="292">
        <v>10</v>
      </c>
      <c r="E96" s="262">
        <f>D96/C96*100</f>
        <v>100</v>
      </c>
      <c r="F96" s="295">
        <v>0</v>
      </c>
    </row>
    <row r="97" ht="24.6" customHeight="true" spans="1:6">
      <c r="A97" s="289" t="s">
        <v>2031</v>
      </c>
      <c r="B97" s="292">
        <v>360</v>
      </c>
      <c r="C97" s="292">
        <v>10</v>
      </c>
      <c r="D97" s="292">
        <v>10</v>
      </c>
      <c r="E97" s="262">
        <f>D97/C97*100</f>
        <v>100</v>
      </c>
      <c r="F97" s="295">
        <v>0</v>
      </c>
    </row>
    <row r="98" ht="24.6" customHeight="true" spans="1:6">
      <c r="A98" s="291" t="s">
        <v>1971</v>
      </c>
      <c r="B98" s="290"/>
      <c r="C98" s="290">
        <v>10</v>
      </c>
      <c r="D98" s="290">
        <v>10</v>
      </c>
      <c r="E98" s="242">
        <f>D98/C98*100</f>
        <v>100</v>
      </c>
      <c r="F98" s="295">
        <v>0</v>
      </c>
    </row>
    <row r="99" ht="24.6" customHeight="true" spans="1:6">
      <c r="A99" s="291" t="s">
        <v>2032</v>
      </c>
      <c r="B99" s="290"/>
      <c r="C99" s="290">
        <v>0</v>
      </c>
      <c r="D99" s="290">
        <v>0</v>
      </c>
      <c r="E99" s="242"/>
      <c r="F99" s="295">
        <v>0</v>
      </c>
    </row>
    <row r="100" ht="24.6" customHeight="true" spans="1:6">
      <c r="A100" s="291" t="s">
        <v>2033</v>
      </c>
      <c r="B100" s="290"/>
      <c r="C100" s="290">
        <v>0</v>
      </c>
      <c r="D100" s="290">
        <v>0</v>
      </c>
      <c r="E100" s="242"/>
      <c r="F100" s="295">
        <v>0</v>
      </c>
    </row>
    <row r="101" ht="24.6" customHeight="true" spans="1:6">
      <c r="A101" s="291" t="s">
        <v>2034</v>
      </c>
      <c r="B101" s="290">
        <v>360</v>
      </c>
      <c r="C101" s="290">
        <v>0</v>
      </c>
      <c r="D101" s="290">
        <v>0</v>
      </c>
      <c r="E101" s="242"/>
      <c r="F101" s="295">
        <v>0</v>
      </c>
    </row>
    <row r="102" ht="24.6" customHeight="true" spans="1:6">
      <c r="A102" s="289" t="s">
        <v>2035</v>
      </c>
      <c r="B102" s="290"/>
      <c r="C102" s="290">
        <v>0</v>
      </c>
      <c r="D102" s="290">
        <v>0</v>
      </c>
      <c r="E102" s="242"/>
      <c r="F102" s="295">
        <v>0</v>
      </c>
    </row>
    <row r="103" ht="24.6" customHeight="true" spans="1:6">
      <c r="A103" s="291" t="s">
        <v>1971</v>
      </c>
      <c r="B103" s="290"/>
      <c r="C103" s="290">
        <v>0</v>
      </c>
      <c r="D103" s="290">
        <v>0</v>
      </c>
      <c r="E103" s="242"/>
      <c r="F103" s="295">
        <v>0</v>
      </c>
    </row>
    <row r="104" ht="24.6" customHeight="true" spans="1:6">
      <c r="A104" s="291" t="s">
        <v>2032</v>
      </c>
      <c r="B104" s="290"/>
      <c r="C104" s="290">
        <v>0</v>
      </c>
      <c r="D104" s="290">
        <v>0</v>
      </c>
      <c r="E104" s="242"/>
      <c r="F104" s="295">
        <v>0</v>
      </c>
    </row>
    <row r="105" ht="24.6" customHeight="true" spans="1:6">
      <c r="A105" s="291" t="s">
        <v>2036</v>
      </c>
      <c r="B105" s="290"/>
      <c r="C105" s="290">
        <v>0</v>
      </c>
      <c r="D105" s="290">
        <v>0</v>
      </c>
      <c r="E105" s="242"/>
      <c r="F105" s="295">
        <v>0</v>
      </c>
    </row>
    <row r="106" ht="24.6" customHeight="true" spans="1:6">
      <c r="A106" s="291" t="s">
        <v>2037</v>
      </c>
      <c r="B106" s="290"/>
      <c r="C106" s="290">
        <v>0</v>
      </c>
      <c r="D106" s="290">
        <v>0</v>
      </c>
      <c r="E106" s="242"/>
      <c r="F106" s="295">
        <v>0</v>
      </c>
    </row>
    <row r="107" ht="24.6" customHeight="true" spans="1:6">
      <c r="A107" s="289" t="s">
        <v>2038</v>
      </c>
      <c r="B107" s="290"/>
      <c r="C107" s="290">
        <v>0</v>
      </c>
      <c r="D107" s="290">
        <v>0</v>
      </c>
      <c r="E107" s="242"/>
      <c r="F107" s="295">
        <v>0</v>
      </c>
    </row>
    <row r="108" ht="24.6" customHeight="true" spans="1:6">
      <c r="A108" s="291" t="s">
        <v>2039</v>
      </c>
      <c r="B108" s="290"/>
      <c r="C108" s="290">
        <v>0</v>
      </c>
      <c r="D108" s="290">
        <v>0</v>
      </c>
      <c r="E108" s="242"/>
      <c r="F108" s="295">
        <v>0</v>
      </c>
    </row>
    <row r="109" ht="24.6" customHeight="true" spans="1:6">
      <c r="A109" s="291" t="s">
        <v>2040</v>
      </c>
      <c r="B109" s="290"/>
      <c r="C109" s="290">
        <v>0</v>
      </c>
      <c r="D109" s="290">
        <v>0</v>
      </c>
      <c r="E109" s="242"/>
      <c r="F109" s="295">
        <v>0</v>
      </c>
    </row>
    <row r="110" ht="24.6" customHeight="true" spans="1:6">
      <c r="A110" s="291" t="s">
        <v>2041</v>
      </c>
      <c r="B110" s="290"/>
      <c r="C110" s="290">
        <v>0</v>
      </c>
      <c r="D110" s="290">
        <v>0</v>
      </c>
      <c r="E110" s="242"/>
      <c r="F110" s="295">
        <v>0</v>
      </c>
    </row>
    <row r="111" ht="24.6" customHeight="true" spans="1:6">
      <c r="A111" s="291" t="s">
        <v>2042</v>
      </c>
      <c r="B111" s="290"/>
      <c r="C111" s="290">
        <v>0</v>
      </c>
      <c r="D111" s="290">
        <v>0</v>
      </c>
      <c r="E111" s="242"/>
      <c r="F111" s="295">
        <v>0</v>
      </c>
    </row>
    <row r="112" ht="24.6" customHeight="true" spans="1:6">
      <c r="A112" s="289" t="s">
        <v>2043</v>
      </c>
      <c r="B112" s="290"/>
      <c r="C112" s="290">
        <v>0</v>
      </c>
      <c r="D112" s="290">
        <v>0</v>
      </c>
      <c r="E112" s="242"/>
      <c r="F112" s="295">
        <v>0</v>
      </c>
    </row>
    <row r="113" ht="24.6" customHeight="true" spans="1:6">
      <c r="A113" s="291" t="s">
        <v>2044</v>
      </c>
      <c r="B113" s="290"/>
      <c r="C113" s="290">
        <v>0</v>
      </c>
      <c r="D113" s="290">
        <v>0</v>
      </c>
      <c r="E113" s="242"/>
      <c r="F113" s="295">
        <v>0</v>
      </c>
    </row>
    <row r="114" ht="24.6" customHeight="true" spans="1:6">
      <c r="A114" s="291" t="s">
        <v>2045</v>
      </c>
      <c r="B114" s="290"/>
      <c r="C114" s="290">
        <v>0</v>
      </c>
      <c r="D114" s="290">
        <v>0</v>
      </c>
      <c r="E114" s="242"/>
      <c r="F114" s="295">
        <v>0</v>
      </c>
    </row>
    <row r="115" ht="24.6" customHeight="true" spans="1:6">
      <c r="A115" s="289" t="s">
        <v>2046</v>
      </c>
      <c r="B115" s="290"/>
      <c r="C115" s="290">
        <v>0</v>
      </c>
      <c r="D115" s="290">
        <v>0</v>
      </c>
      <c r="E115" s="242"/>
      <c r="F115" s="295">
        <v>0</v>
      </c>
    </row>
    <row r="116" ht="24.6" customHeight="true" spans="1:6">
      <c r="A116" s="291" t="s">
        <v>2047</v>
      </c>
      <c r="B116" s="290"/>
      <c r="C116" s="290">
        <v>0</v>
      </c>
      <c r="D116" s="290">
        <v>0</v>
      </c>
      <c r="E116" s="242"/>
      <c r="F116" s="295">
        <v>0</v>
      </c>
    </row>
    <row r="117" ht="24.6" customHeight="true" spans="1:6">
      <c r="A117" s="291" t="s">
        <v>2048</v>
      </c>
      <c r="B117" s="290"/>
      <c r="C117" s="290">
        <v>0</v>
      </c>
      <c r="D117" s="290">
        <v>0</v>
      </c>
      <c r="E117" s="242"/>
      <c r="F117" s="295">
        <v>0</v>
      </c>
    </row>
    <row r="118" ht="24.6" customHeight="true" spans="1:6">
      <c r="A118" s="291" t="s">
        <v>2049</v>
      </c>
      <c r="B118" s="290"/>
      <c r="C118" s="290">
        <v>0</v>
      </c>
      <c r="D118" s="290">
        <v>0</v>
      </c>
      <c r="E118" s="242"/>
      <c r="F118" s="295">
        <v>0</v>
      </c>
    </row>
    <row r="119" ht="24.6" customHeight="true" spans="1:6">
      <c r="A119" s="291" t="s">
        <v>2050</v>
      </c>
      <c r="B119" s="290"/>
      <c r="C119" s="290">
        <v>0</v>
      </c>
      <c r="D119" s="290">
        <v>0</v>
      </c>
      <c r="E119" s="242"/>
      <c r="F119" s="295">
        <v>0</v>
      </c>
    </row>
    <row r="120" ht="24.6" customHeight="true" spans="1:6">
      <c r="A120" s="289" t="s">
        <v>2051</v>
      </c>
      <c r="B120" s="290"/>
      <c r="C120" s="290">
        <v>0</v>
      </c>
      <c r="D120" s="290">
        <v>0</v>
      </c>
      <c r="E120" s="242"/>
      <c r="F120" s="295">
        <v>0</v>
      </c>
    </row>
    <row r="121" ht="24.6" customHeight="true" spans="1:6">
      <c r="A121" s="289" t="s">
        <v>2052</v>
      </c>
      <c r="B121" s="290"/>
      <c r="C121" s="290">
        <v>0</v>
      </c>
      <c r="D121" s="290">
        <v>0</v>
      </c>
      <c r="E121" s="242"/>
      <c r="F121" s="295">
        <v>0</v>
      </c>
    </row>
    <row r="122" ht="24.6" customHeight="true" spans="1:6">
      <c r="A122" s="291" t="s">
        <v>2053</v>
      </c>
      <c r="B122" s="290"/>
      <c r="C122" s="290">
        <v>0</v>
      </c>
      <c r="D122" s="290">
        <v>0</v>
      </c>
      <c r="E122" s="242"/>
      <c r="F122" s="295">
        <v>0</v>
      </c>
    </row>
    <row r="123" ht="24.6" customHeight="true" spans="1:6">
      <c r="A123" s="291" t="s">
        <v>2054</v>
      </c>
      <c r="B123" s="290"/>
      <c r="C123" s="290">
        <v>0</v>
      </c>
      <c r="D123" s="290">
        <v>0</v>
      </c>
      <c r="E123" s="242"/>
      <c r="F123" s="295">
        <v>0</v>
      </c>
    </row>
    <row r="124" ht="24.6" customHeight="true" spans="1:6">
      <c r="A124" s="291" t="s">
        <v>2055</v>
      </c>
      <c r="B124" s="290"/>
      <c r="C124" s="290">
        <v>0</v>
      </c>
      <c r="D124" s="290">
        <v>0</v>
      </c>
      <c r="E124" s="242"/>
      <c r="F124" s="295">
        <v>0</v>
      </c>
    </row>
    <row r="125" ht="24.6" customHeight="true" spans="1:6">
      <c r="A125" s="291" t="s">
        <v>2056</v>
      </c>
      <c r="B125" s="290"/>
      <c r="C125" s="290">
        <v>0</v>
      </c>
      <c r="D125" s="290">
        <v>0</v>
      </c>
      <c r="E125" s="242"/>
      <c r="F125" s="295">
        <v>0</v>
      </c>
    </row>
    <row r="126" ht="24.6" customHeight="true" spans="1:6">
      <c r="A126" s="289" t="s">
        <v>2057</v>
      </c>
      <c r="B126" s="290"/>
      <c r="C126" s="290">
        <v>0</v>
      </c>
      <c r="D126" s="290">
        <v>0</v>
      </c>
      <c r="E126" s="242"/>
      <c r="F126" s="295">
        <v>0</v>
      </c>
    </row>
    <row r="127" ht="24.6" customHeight="true" spans="1:6">
      <c r="A127" s="291" t="s">
        <v>2055</v>
      </c>
      <c r="B127" s="290"/>
      <c r="C127" s="290">
        <v>0</v>
      </c>
      <c r="D127" s="290">
        <v>0</v>
      </c>
      <c r="E127" s="242"/>
      <c r="F127" s="295">
        <v>0</v>
      </c>
    </row>
    <row r="128" ht="24.6" customHeight="true" spans="1:6">
      <c r="A128" s="291" t="s">
        <v>2058</v>
      </c>
      <c r="B128" s="290"/>
      <c r="C128" s="290">
        <v>0</v>
      </c>
      <c r="D128" s="290">
        <v>0</v>
      </c>
      <c r="E128" s="242"/>
      <c r="F128" s="295">
        <v>0</v>
      </c>
    </row>
    <row r="129" ht="24.6" customHeight="true" spans="1:6">
      <c r="A129" s="291" t="s">
        <v>2059</v>
      </c>
      <c r="B129" s="290"/>
      <c r="C129" s="290">
        <v>0</v>
      </c>
      <c r="D129" s="290">
        <v>0</v>
      </c>
      <c r="E129" s="242"/>
      <c r="F129" s="295">
        <v>0</v>
      </c>
    </row>
    <row r="130" ht="24.6" customHeight="true" spans="1:6">
      <c r="A130" s="291" t="s">
        <v>2060</v>
      </c>
      <c r="B130" s="290"/>
      <c r="C130" s="290">
        <v>0</v>
      </c>
      <c r="D130" s="290">
        <v>0</v>
      </c>
      <c r="E130" s="242"/>
      <c r="F130" s="295">
        <v>0</v>
      </c>
    </row>
    <row r="131" ht="24.6" customHeight="true" spans="1:6">
      <c r="A131" s="289" t="s">
        <v>2061</v>
      </c>
      <c r="B131" s="290"/>
      <c r="C131" s="290">
        <v>0</v>
      </c>
      <c r="D131" s="290">
        <v>0</v>
      </c>
      <c r="E131" s="242"/>
      <c r="F131" s="295">
        <v>0</v>
      </c>
    </row>
    <row r="132" ht="24.6" customHeight="true" spans="1:6">
      <c r="A132" s="291" t="s">
        <v>2062</v>
      </c>
      <c r="B132" s="290"/>
      <c r="C132" s="290">
        <v>0</v>
      </c>
      <c r="D132" s="290">
        <v>0</v>
      </c>
      <c r="E132" s="242"/>
      <c r="F132" s="295">
        <v>0</v>
      </c>
    </row>
    <row r="133" ht="24.6" customHeight="true" spans="1:6">
      <c r="A133" s="291" t="s">
        <v>2063</v>
      </c>
      <c r="B133" s="290"/>
      <c r="C133" s="290">
        <v>0</v>
      </c>
      <c r="D133" s="290">
        <v>0</v>
      </c>
      <c r="E133" s="242"/>
      <c r="F133" s="295">
        <v>0</v>
      </c>
    </row>
    <row r="134" ht="24.6" customHeight="true" spans="1:6">
      <c r="A134" s="291" t="s">
        <v>2064</v>
      </c>
      <c r="B134" s="290"/>
      <c r="C134" s="290">
        <v>0</v>
      </c>
      <c r="D134" s="290">
        <v>0</v>
      </c>
      <c r="E134" s="242"/>
      <c r="F134" s="295">
        <v>0</v>
      </c>
    </row>
    <row r="135" ht="24.6" customHeight="true" spans="1:6">
      <c r="A135" s="291" t="s">
        <v>2065</v>
      </c>
      <c r="B135" s="290"/>
      <c r="C135" s="290">
        <v>0</v>
      </c>
      <c r="D135" s="290">
        <v>0</v>
      </c>
      <c r="E135" s="242"/>
      <c r="F135" s="295">
        <v>0</v>
      </c>
    </row>
    <row r="136" ht="24.6" customHeight="true" spans="1:6">
      <c r="A136" s="289" t="s">
        <v>2066</v>
      </c>
      <c r="B136" s="290"/>
      <c r="C136" s="290">
        <v>0</v>
      </c>
      <c r="D136" s="290">
        <v>0</v>
      </c>
      <c r="E136" s="242"/>
      <c r="F136" s="295">
        <v>0</v>
      </c>
    </row>
    <row r="137" ht="24.6" customHeight="true" spans="1:6">
      <c r="A137" s="291" t="s">
        <v>2067</v>
      </c>
      <c r="B137" s="290"/>
      <c r="C137" s="290">
        <v>0</v>
      </c>
      <c r="D137" s="290">
        <v>0</v>
      </c>
      <c r="E137" s="242"/>
      <c r="F137" s="295">
        <v>0</v>
      </c>
    </row>
    <row r="138" ht="24.6" customHeight="true" spans="1:6">
      <c r="A138" s="291" t="s">
        <v>2068</v>
      </c>
      <c r="B138" s="290"/>
      <c r="C138" s="290">
        <v>0</v>
      </c>
      <c r="D138" s="290">
        <v>0</v>
      </c>
      <c r="E138" s="242"/>
      <c r="F138" s="295">
        <v>0</v>
      </c>
    </row>
    <row r="139" ht="24.6" customHeight="true" spans="1:6">
      <c r="A139" s="291" t="s">
        <v>2069</v>
      </c>
      <c r="B139" s="290"/>
      <c r="C139" s="290">
        <v>0</v>
      </c>
      <c r="D139" s="290">
        <v>0</v>
      </c>
      <c r="E139" s="242"/>
      <c r="F139" s="295">
        <v>0</v>
      </c>
    </row>
    <row r="140" ht="24.6" customHeight="true" spans="1:6">
      <c r="A140" s="291" t="s">
        <v>2070</v>
      </c>
      <c r="B140" s="290"/>
      <c r="C140" s="290">
        <v>0</v>
      </c>
      <c r="D140" s="290">
        <v>0</v>
      </c>
      <c r="E140" s="242"/>
      <c r="F140" s="295">
        <v>0</v>
      </c>
    </row>
    <row r="141" ht="24.6" customHeight="true" spans="1:6">
      <c r="A141" s="291" t="s">
        <v>2071</v>
      </c>
      <c r="B141" s="290"/>
      <c r="C141" s="290">
        <v>0</v>
      </c>
      <c r="D141" s="290">
        <v>0</v>
      </c>
      <c r="E141" s="242"/>
      <c r="F141" s="295">
        <v>0</v>
      </c>
    </row>
    <row r="142" ht="24.6" customHeight="true" spans="1:6">
      <c r="A142" s="291" t="s">
        <v>2072</v>
      </c>
      <c r="B142" s="290"/>
      <c r="C142" s="290">
        <v>0</v>
      </c>
      <c r="D142" s="290">
        <v>0</v>
      </c>
      <c r="E142" s="242"/>
      <c r="F142" s="295">
        <v>0</v>
      </c>
    </row>
    <row r="143" ht="24.6" customHeight="true" spans="1:6">
      <c r="A143" s="291" t="s">
        <v>2073</v>
      </c>
      <c r="B143" s="290"/>
      <c r="C143" s="290">
        <v>0</v>
      </c>
      <c r="D143" s="290">
        <v>0</v>
      </c>
      <c r="E143" s="242"/>
      <c r="F143" s="295">
        <v>0</v>
      </c>
    </row>
    <row r="144" ht="24.6" customHeight="true" spans="1:6">
      <c r="A144" s="291" t="s">
        <v>2074</v>
      </c>
      <c r="B144" s="290"/>
      <c r="C144" s="290">
        <v>0</v>
      </c>
      <c r="D144" s="290">
        <v>0</v>
      </c>
      <c r="E144" s="242"/>
      <c r="F144" s="295">
        <v>0</v>
      </c>
    </row>
    <row r="145" ht="24.6" customHeight="true" spans="1:6">
      <c r="A145" s="289" t="s">
        <v>2075</v>
      </c>
      <c r="B145" s="290"/>
      <c r="C145" s="290">
        <v>0</v>
      </c>
      <c r="D145" s="290">
        <v>0</v>
      </c>
      <c r="E145" s="242"/>
      <c r="F145" s="295">
        <v>0</v>
      </c>
    </row>
    <row r="146" ht="24.6" customHeight="true" spans="1:6">
      <c r="A146" s="291" t="s">
        <v>2076</v>
      </c>
      <c r="B146" s="290"/>
      <c r="C146" s="290">
        <v>0</v>
      </c>
      <c r="D146" s="290">
        <v>0</v>
      </c>
      <c r="E146" s="242"/>
      <c r="F146" s="295">
        <v>0</v>
      </c>
    </row>
    <row r="147" ht="24.6" customHeight="true" spans="1:6">
      <c r="A147" s="291" t="s">
        <v>2077</v>
      </c>
      <c r="B147" s="290"/>
      <c r="C147" s="290">
        <v>0</v>
      </c>
      <c r="D147" s="290">
        <v>0</v>
      </c>
      <c r="E147" s="242"/>
      <c r="F147" s="295">
        <v>0</v>
      </c>
    </row>
    <row r="148" ht="24.6" customHeight="true" spans="1:6">
      <c r="A148" s="291" t="s">
        <v>2078</v>
      </c>
      <c r="B148" s="290"/>
      <c r="C148" s="290">
        <v>0</v>
      </c>
      <c r="D148" s="290">
        <v>0</v>
      </c>
      <c r="E148" s="242"/>
      <c r="F148" s="295">
        <v>0</v>
      </c>
    </row>
    <row r="149" ht="24.6" customHeight="true" spans="1:6">
      <c r="A149" s="291" t="s">
        <v>2079</v>
      </c>
      <c r="B149" s="290"/>
      <c r="C149" s="290">
        <v>0</v>
      </c>
      <c r="D149" s="290">
        <v>0</v>
      </c>
      <c r="E149" s="242"/>
      <c r="F149" s="295">
        <v>0</v>
      </c>
    </row>
    <row r="150" ht="24.6" customHeight="true" spans="1:6">
      <c r="A150" s="291" t="s">
        <v>2080</v>
      </c>
      <c r="B150" s="290"/>
      <c r="C150" s="290">
        <v>0</v>
      </c>
      <c r="D150" s="290">
        <v>0</v>
      </c>
      <c r="E150" s="242"/>
      <c r="F150" s="295">
        <v>0</v>
      </c>
    </row>
    <row r="151" ht="24.6" customHeight="true" spans="1:6">
      <c r="A151" s="291" t="s">
        <v>2081</v>
      </c>
      <c r="B151" s="290"/>
      <c r="C151" s="290">
        <v>0</v>
      </c>
      <c r="D151" s="290">
        <v>0</v>
      </c>
      <c r="E151" s="242"/>
      <c r="F151" s="295">
        <v>0</v>
      </c>
    </row>
    <row r="152" ht="24.6" customHeight="true" spans="1:6">
      <c r="A152" s="289" t="s">
        <v>2082</v>
      </c>
      <c r="B152" s="290"/>
      <c r="C152" s="290">
        <v>0</v>
      </c>
      <c r="D152" s="290">
        <v>0</v>
      </c>
      <c r="E152" s="242"/>
      <c r="F152" s="295">
        <v>0</v>
      </c>
    </row>
    <row r="153" ht="24.6" customHeight="true" spans="1:6">
      <c r="A153" s="291" t="s">
        <v>2083</v>
      </c>
      <c r="B153" s="290"/>
      <c r="C153" s="290">
        <v>0</v>
      </c>
      <c r="D153" s="290">
        <v>0</v>
      </c>
      <c r="E153" s="242"/>
      <c r="F153" s="295">
        <v>0</v>
      </c>
    </row>
    <row r="154" ht="24.6" customHeight="true" spans="1:6">
      <c r="A154" s="291" t="s">
        <v>2084</v>
      </c>
      <c r="B154" s="290"/>
      <c r="C154" s="290">
        <v>0</v>
      </c>
      <c r="D154" s="290">
        <v>0</v>
      </c>
      <c r="E154" s="242"/>
      <c r="F154" s="295">
        <v>0</v>
      </c>
    </row>
    <row r="155" ht="24.6" customHeight="true" spans="1:6">
      <c r="A155" s="291" t="s">
        <v>2085</v>
      </c>
      <c r="B155" s="290"/>
      <c r="C155" s="290">
        <v>0</v>
      </c>
      <c r="D155" s="290">
        <v>0</v>
      </c>
      <c r="E155" s="242"/>
      <c r="F155" s="295">
        <v>0</v>
      </c>
    </row>
    <row r="156" ht="24.6" customHeight="true" spans="1:6">
      <c r="A156" s="291" t="s">
        <v>2086</v>
      </c>
      <c r="B156" s="290"/>
      <c r="C156" s="290">
        <v>0</v>
      </c>
      <c r="D156" s="290">
        <v>0</v>
      </c>
      <c r="E156" s="242"/>
      <c r="F156" s="295">
        <v>0</v>
      </c>
    </row>
    <row r="157" ht="24.6" customHeight="true" spans="1:6">
      <c r="A157" s="291" t="s">
        <v>2087</v>
      </c>
      <c r="B157" s="290"/>
      <c r="C157" s="290">
        <v>0</v>
      </c>
      <c r="D157" s="290">
        <v>0</v>
      </c>
      <c r="E157" s="242"/>
      <c r="F157" s="295">
        <v>0</v>
      </c>
    </row>
    <row r="158" ht="24.6" customHeight="true" spans="1:6">
      <c r="A158" s="291" t="s">
        <v>2088</v>
      </c>
      <c r="B158" s="290"/>
      <c r="C158" s="290">
        <v>0</v>
      </c>
      <c r="D158" s="290">
        <v>0</v>
      </c>
      <c r="E158" s="242"/>
      <c r="F158" s="295">
        <v>0</v>
      </c>
    </row>
    <row r="159" ht="24.6" customHeight="true" spans="1:6">
      <c r="A159" s="291" t="s">
        <v>2089</v>
      </c>
      <c r="B159" s="290"/>
      <c r="C159" s="290">
        <v>0</v>
      </c>
      <c r="D159" s="290">
        <v>0</v>
      </c>
      <c r="E159" s="242"/>
      <c r="F159" s="295">
        <v>0</v>
      </c>
    </row>
    <row r="160" ht="24.6" customHeight="true" spans="1:6">
      <c r="A160" s="291" t="s">
        <v>2090</v>
      </c>
      <c r="B160" s="290"/>
      <c r="C160" s="290">
        <v>0</v>
      </c>
      <c r="D160" s="290">
        <v>0</v>
      </c>
      <c r="E160" s="242"/>
      <c r="F160" s="295">
        <v>0</v>
      </c>
    </row>
    <row r="161" ht="24.6" customHeight="true" spans="1:6">
      <c r="A161" s="289" t="s">
        <v>2091</v>
      </c>
      <c r="B161" s="290"/>
      <c r="C161" s="290">
        <v>0</v>
      </c>
      <c r="D161" s="290">
        <v>0</v>
      </c>
      <c r="E161" s="242"/>
      <c r="F161" s="295">
        <v>0</v>
      </c>
    </row>
    <row r="162" ht="24.6" customHeight="true" spans="1:6">
      <c r="A162" s="291" t="s">
        <v>2092</v>
      </c>
      <c r="B162" s="290"/>
      <c r="C162" s="290">
        <v>0</v>
      </c>
      <c r="D162" s="290">
        <v>0</v>
      </c>
      <c r="E162" s="242"/>
      <c r="F162" s="295">
        <v>0</v>
      </c>
    </row>
    <row r="163" ht="24.6" customHeight="true" spans="1:6">
      <c r="A163" s="291" t="s">
        <v>2093</v>
      </c>
      <c r="B163" s="290"/>
      <c r="C163" s="290">
        <v>0</v>
      </c>
      <c r="D163" s="290">
        <v>0</v>
      </c>
      <c r="E163" s="242"/>
      <c r="F163" s="295">
        <v>0</v>
      </c>
    </row>
    <row r="164" ht="24.6" customHeight="true" spans="1:6">
      <c r="A164" s="289" t="s">
        <v>2094</v>
      </c>
      <c r="B164" s="290"/>
      <c r="C164" s="290">
        <v>0</v>
      </c>
      <c r="D164" s="290">
        <v>0</v>
      </c>
      <c r="E164" s="242"/>
      <c r="F164" s="295">
        <v>0</v>
      </c>
    </row>
    <row r="165" ht="24.6" customHeight="true" spans="1:6">
      <c r="A165" s="291" t="s">
        <v>2092</v>
      </c>
      <c r="B165" s="290"/>
      <c r="C165" s="290">
        <v>0</v>
      </c>
      <c r="D165" s="290">
        <v>0</v>
      </c>
      <c r="E165" s="242"/>
      <c r="F165" s="295">
        <v>0</v>
      </c>
    </row>
    <row r="166" ht="24.6" customHeight="true" spans="1:6">
      <c r="A166" s="291" t="s">
        <v>2095</v>
      </c>
      <c r="B166" s="290"/>
      <c r="C166" s="290">
        <v>0</v>
      </c>
      <c r="D166" s="290">
        <v>0</v>
      </c>
      <c r="E166" s="242"/>
      <c r="F166" s="295">
        <v>0</v>
      </c>
    </row>
    <row r="167" ht="24.6" customHeight="true" spans="1:6">
      <c r="A167" s="289" t="s">
        <v>2096</v>
      </c>
      <c r="B167" s="290"/>
      <c r="C167" s="290">
        <v>0</v>
      </c>
      <c r="D167" s="290">
        <v>0</v>
      </c>
      <c r="E167" s="242"/>
      <c r="F167" s="295">
        <v>0</v>
      </c>
    </row>
    <row r="168" ht="24.6" customHeight="true" spans="1:6">
      <c r="A168" s="289" t="s">
        <v>2097</v>
      </c>
      <c r="B168" s="290"/>
      <c r="C168" s="290">
        <v>0</v>
      </c>
      <c r="D168" s="290">
        <v>0</v>
      </c>
      <c r="E168" s="242"/>
      <c r="F168" s="295">
        <v>0</v>
      </c>
    </row>
    <row r="169" ht="24.6" customHeight="true" spans="1:6">
      <c r="A169" s="291" t="s">
        <v>2098</v>
      </c>
      <c r="B169" s="290"/>
      <c r="C169" s="290">
        <v>0</v>
      </c>
      <c r="D169" s="290">
        <v>0</v>
      </c>
      <c r="E169" s="242"/>
      <c r="F169" s="295">
        <v>0</v>
      </c>
    </row>
    <row r="170" ht="24.6" customHeight="true" spans="1:6">
      <c r="A170" s="291" t="s">
        <v>2099</v>
      </c>
      <c r="B170" s="290"/>
      <c r="C170" s="290">
        <v>0</v>
      </c>
      <c r="D170" s="290">
        <v>0</v>
      </c>
      <c r="E170" s="242"/>
      <c r="F170" s="295">
        <v>0</v>
      </c>
    </row>
    <row r="171" ht="24.6" customHeight="true" spans="1:6">
      <c r="A171" s="291" t="s">
        <v>2100</v>
      </c>
      <c r="B171" s="290"/>
      <c r="C171" s="290">
        <v>0</v>
      </c>
      <c r="D171" s="290">
        <v>0</v>
      </c>
      <c r="E171" s="242"/>
      <c r="F171" s="295">
        <v>0</v>
      </c>
    </row>
    <row r="172" ht="24.6" customHeight="true" spans="1:6">
      <c r="A172" s="289" t="s">
        <v>2226</v>
      </c>
      <c r="B172" s="290"/>
      <c r="C172" s="290">
        <v>0</v>
      </c>
      <c r="D172" s="290">
        <v>0</v>
      </c>
      <c r="E172" s="242"/>
      <c r="F172" s="295">
        <v>0</v>
      </c>
    </row>
    <row r="173" ht="24.6" customHeight="true" spans="1:6">
      <c r="A173" s="289" t="s">
        <v>2102</v>
      </c>
      <c r="B173" s="290"/>
      <c r="C173" s="290">
        <v>0</v>
      </c>
      <c r="D173" s="290">
        <v>0</v>
      </c>
      <c r="E173" s="242"/>
      <c r="F173" s="295">
        <v>0</v>
      </c>
    </row>
    <row r="174" ht="24.6" customHeight="true" spans="1:6">
      <c r="A174" s="291" t="s">
        <v>2103</v>
      </c>
      <c r="B174" s="290"/>
      <c r="C174" s="290">
        <v>0</v>
      </c>
      <c r="D174" s="290">
        <v>0</v>
      </c>
      <c r="E174" s="242"/>
      <c r="F174" s="295">
        <v>0</v>
      </c>
    </row>
    <row r="175" ht="24.6" customHeight="true" spans="1:6">
      <c r="A175" s="291" t="s">
        <v>2104</v>
      </c>
      <c r="B175" s="290"/>
      <c r="C175" s="290">
        <v>0</v>
      </c>
      <c r="D175" s="290">
        <v>0</v>
      </c>
      <c r="E175" s="242"/>
      <c r="F175" s="295">
        <v>0</v>
      </c>
    </row>
    <row r="176" ht="24.6" customHeight="true" spans="1:6">
      <c r="A176" s="291" t="s">
        <v>2105</v>
      </c>
      <c r="B176" s="290"/>
      <c r="C176" s="290">
        <v>0</v>
      </c>
      <c r="D176" s="290">
        <v>0</v>
      </c>
      <c r="E176" s="242"/>
      <c r="F176" s="295">
        <v>0</v>
      </c>
    </row>
    <row r="177" ht="24.6" customHeight="true" spans="1:6">
      <c r="A177" s="289" t="s">
        <v>2106</v>
      </c>
      <c r="B177" s="290"/>
      <c r="C177" s="290">
        <v>0</v>
      </c>
      <c r="D177" s="290">
        <v>0</v>
      </c>
      <c r="E177" s="242"/>
      <c r="F177" s="295">
        <v>0</v>
      </c>
    </row>
    <row r="178" ht="24.6" customHeight="true" spans="1:6">
      <c r="A178" s="289" t="s">
        <v>2107</v>
      </c>
      <c r="B178" s="290"/>
      <c r="C178" s="290">
        <v>0</v>
      </c>
      <c r="D178" s="290">
        <v>0</v>
      </c>
      <c r="E178" s="242"/>
      <c r="F178" s="295">
        <v>0</v>
      </c>
    </row>
    <row r="179" ht="24.6" customHeight="true" spans="1:6">
      <c r="A179" s="291" t="s">
        <v>2108</v>
      </c>
      <c r="B179" s="290"/>
      <c r="C179" s="290">
        <v>0</v>
      </c>
      <c r="D179" s="290">
        <v>0</v>
      </c>
      <c r="E179" s="242"/>
      <c r="F179" s="295">
        <v>0</v>
      </c>
    </row>
    <row r="180" ht="24.6" customHeight="true" spans="1:6">
      <c r="A180" s="291" t="s">
        <v>2109</v>
      </c>
      <c r="B180" s="290"/>
      <c r="C180" s="290">
        <v>0</v>
      </c>
      <c r="D180" s="290">
        <v>0</v>
      </c>
      <c r="E180" s="242"/>
      <c r="F180" s="295">
        <v>0</v>
      </c>
    </row>
    <row r="181" ht="24.6" customHeight="true" spans="1:6">
      <c r="A181" s="289" t="s">
        <v>2110</v>
      </c>
      <c r="B181" s="292"/>
      <c r="C181" s="292">
        <v>151837</v>
      </c>
      <c r="D181" s="292">
        <v>150285</v>
      </c>
      <c r="E181" s="293">
        <f>D181/C181*100</f>
        <v>98.9778512483782</v>
      </c>
      <c r="F181" s="294">
        <v>8519.55782312925</v>
      </c>
    </row>
    <row r="182" ht="24.6" customHeight="true" spans="1:6">
      <c r="A182" s="289" t="s">
        <v>2111</v>
      </c>
      <c r="B182" s="292"/>
      <c r="C182" s="292">
        <v>147700</v>
      </c>
      <c r="D182" s="292">
        <v>147700</v>
      </c>
      <c r="E182" s="293">
        <f>D182/C182*100</f>
        <v>100</v>
      </c>
      <c r="F182" s="294">
        <v>0</v>
      </c>
    </row>
    <row r="183" ht="24.6" customHeight="true" spans="1:6">
      <c r="A183" s="291" t="s">
        <v>2112</v>
      </c>
      <c r="B183" s="290"/>
      <c r="C183" s="290">
        <v>0</v>
      </c>
      <c r="D183" s="290">
        <v>0</v>
      </c>
      <c r="E183" s="296"/>
      <c r="F183" s="295">
        <v>0</v>
      </c>
    </row>
    <row r="184" ht="24.6" customHeight="true" spans="1:6">
      <c r="A184" s="291" t="s">
        <v>2113</v>
      </c>
      <c r="B184" s="290"/>
      <c r="C184" s="290">
        <v>147700</v>
      </c>
      <c r="D184" s="290">
        <v>147700</v>
      </c>
      <c r="E184" s="296">
        <f>D184/C184*100</f>
        <v>100</v>
      </c>
      <c r="F184" s="295">
        <v>0</v>
      </c>
    </row>
    <row r="185" ht="24.6" customHeight="true" spans="1:6">
      <c r="A185" s="291" t="s">
        <v>2114</v>
      </c>
      <c r="B185" s="290"/>
      <c r="C185" s="290">
        <v>0</v>
      </c>
      <c r="D185" s="290">
        <v>0</v>
      </c>
      <c r="E185" s="242"/>
      <c r="F185" s="295">
        <v>0</v>
      </c>
    </row>
    <row r="186" ht="24.6" customHeight="true" spans="1:6">
      <c r="A186" s="289" t="s">
        <v>2115</v>
      </c>
      <c r="B186" s="290"/>
      <c r="C186" s="290">
        <v>0</v>
      </c>
      <c r="D186" s="290">
        <v>0</v>
      </c>
      <c r="E186" s="242"/>
      <c r="F186" s="295">
        <v>0</v>
      </c>
    </row>
    <row r="187" ht="24.6" customHeight="true" spans="1:6">
      <c r="A187" s="291" t="s">
        <v>2116</v>
      </c>
      <c r="B187" s="290"/>
      <c r="C187" s="290">
        <v>0</v>
      </c>
      <c r="D187" s="290">
        <v>0</v>
      </c>
      <c r="E187" s="242"/>
      <c r="F187" s="295">
        <v>0</v>
      </c>
    </row>
    <row r="188" ht="24.6" customHeight="true" spans="1:6">
      <c r="A188" s="291" t="s">
        <v>2117</v>
      </c>
      <c r="B188" s="290"/>
      <c r="C188" s="290">
        <v>0</v>
      </c>
      <c r="D188" s="290">
        <v>0</v>
      </c>
      <c r="E188" s="242"/>
      <c r="F188" s="295">
        <v>0</v>
      </c>
    </row>
    <row r="189" ht="24.6" customHeight="true" spans="1:6">
      <c r="A189" s="291" t="s">
        <v>2118</v>
      </c>
      <c r="B189" s="290"/>
      <c r="C189" s="290">
        <v>0</v>
      </c>
      <c r="D189" s="290">
        <v>0</v>
      </c>
      <c r="E189" s="242"/>
      <c r="F189" s="295">
        <v>0</v>
      </c>
    </row>
    <row r="190" ht="24.6" customHeight="true" spans="1:6">
      <c r="A190" s="291" t="s">
        <v>2119</v>
      </c>
      <c r="B190" s="290"/>
      <c r="C190" s="290">
        <v>0</v>
      </c>
      <c r="D190" s="290">
        <v>0</v>
      </c>
      <c r="E190" s="242"/>
      <c r="F190" s="295">
        <v>0</v>
      </c>
    </row>
    <row r="191" ht="24.6" customHeight="true" spans="1:6">
      <c r="A191" s="291" t="s">
        <v>2120</v>
      </c>
      <c r="B191" s="290"/>
      <c r="C191" s="290">
        <v>0</v>
      </c>
      <c r="D191" s="290">
        <v>0</v>
      </c>
      <c r="E191" s="242"/>
      <c r="F191" s="295">
        <v>0</v>
      </c>
    </row>
    <row r="192" ht="24.6" customHeight="true" spans="1:6">
      <c r="A192" s="291" t="s">
        <v>2121</v>
      </c>
      <c r="B192" s="290"/>
      <c r="C192" s="290">
        <v>0</v>
      </c>
      <c r="D192" s="290">
        <v>0</v>
      </c>
      <c r="E192" s="242"/>
      <c r="F192" s="295">
        <v>0</v>
      </c>
    </row>
    <row r="193" ht="24.6" customHeight="true" spans="1:6">
      <c r="A193" s="291" t="s">
        <v>2122</v>
      </c>
      <c r="B193" s="290"/>
      <c r="C193" s="290">
        <v>0</v>
      </c>
      <c r="D193" s="290">
        <v>0</v>
      </c>
      <c r="E193" s="242"/>
      <c r="F193" s="295">
        <v>0</v>
      </c>
    </row>
    <row r="194" ht="24.6" customHeight="true" spans="1:6">
      <c r="A194" s="291" t="s">
        <v>2123</v>
      </c>
      <c r="B194" s="290"/>
      <c r="C194" s="290">
        <v>0</v>
      </c>
      <c r="D194" s="290">
        <v>0</v>
      </c>
      <c r="E194" s="242"/>
      <c r="F194" s="295">
        <v>0</v>
      </c>
    </row>
    <row r="195" ht="24.6" customHeight="true" spans="1:6">
      <c r="A195" s="289" t="s">
        <v>2124</v>
      </c>
      <c r="B195" s="292"/>
      <c r="C195" s="292">
        <v>4137</v>
      </c>
      <c r="D195" s="292">
        <v>2585</v>
      </c>
      <c r="E195" s="293">
        <f>D195/C195*100</f>
        <v>62.484892434131</v>
      </c>
      <c r="F195" s="294">
        <v>146.541950113379</v>
      </c>
    </row>
    <row r="196" ht="24.6" customHeight="true" spans="1:6">
      <c r="A196" s="291" t="s">
        <v>2125</v>
      </c>
      <c r="B196" s="290"/>
      <c r="C196" s="290">
        <v>0</v>
      </c>
      <c r="D196" s="290">
        <v>0</v>
      </c>
      <c r="E196" s="242"/>
      <c r="F196" s="295">
        <v>0</v>
      </c>
    </row>
    <row r="197" ht="24.6" customHeight="true" spans="1:6">
      <c r="A197" s="291" t="s">
        <v>2126</v>
      </c>
      <c r="B197" s="290"/>
      <c r="C197" s="290">
        <v>2000</v>
      </c>
      <c r="D197" s="290">
        <v>1321</v>
      </c>
      <c r="E197" s="296">
        <f>D197/C197*100</f>
        <v>66.05</v>
      </c>
      <c r="F197" s="295">
        <v>165.125</v>
      </c>
    </row>
    <row r="198" ht="24.6" customHeight="true" spans="1:6">
      <c r="A198" s="291" t="s">
        <v>2127</v>
      </c>
      <c r="B198" s="290"/>
      <c r="C198" s="290">
        <f>2483-356</f>
        <v>2127</v>
      </c>
      <c r="D198" s="290">
        <v>1264</v>
      </c>
      <c r="E198" s="296">
        <f>D198/C198*100</f>
        <v>59.4264221908792</v>
      </c>
      <c r="F198" s="295">
        <v>132.494758909853</v>
      </c>
    </row>
    <row r="199" ht="24.6" customHeight="true" spans="1:6">
      <c r="A199" s="291" t="s">
        <v>2128</v>
      </c>
      <c r="B199" s="290"/>
      <c r="C199" s="290">
        <v>0</v>
      </c>
      <c r="D199" s="290">
        <v>0</v>
      </c>
      <c r="E199" s="242"/>
      <c r="F199" s="295">
        <v>0</v>
      </c>
    </row>
    <row r="200" ht="24.6" customHeight="true" spans="1:6">
      <c r="A200" s="291" t="s">
        <v>2129</v>
      </c>
      <c r="B200" s="290"/>
      <c r="C200" s="290">
        <v>0</v>
      </c>
      <c r="D200" s="290">
        <v>0</v>
      </c>
      <c r="E200" s="242"/>
      <c r="F200" s="295">
        <v>0</v>
      </c>
    </row>
    <row r="201" ht="24.6" customHeight="true" spans="1:6">
      <c r="A201" s="291" t="s">
        <v>2130</v>
      </c>
      <c r="B201" s="290"/>
      <c r="C201" s="290">
        <v>10</v>
      </c>
      <c r="D201" s="290">
        <v>0</v>
      </c>
      <c r="E201" s="296">
        <f>D201/C201*100</f>
        <v>0</v>
      </c>
      <c r="F201" s="295">
        <v>0</v>
      </c>
    </row>
    <row r="202" ht="24.6" customHeight="true" spans="1:6">
      <c r="A202" s="291" t="s">
        <v>2131</v>
      </c>
      <c r="B202" s="290"/>
      <c r="C202" s="290">
        <v>0</v>
      </c>
      <c r="D202" s="290">
        <v>0</v>
      </c>
      <c r="E202" s="242"/>
      <c r="F202" s="295">
        <v>0</v>
      </c>
    </row>
    <row r="203" ht="24.6" customHeight="true" spans="1:6">
      <c r="A203" s="291" t="s">
        <v>2132</v>
      </c>
      <c r="B203" s="290"/>
      <c r="C203" s="290">
        <v>0</v>
      </c>
      <c r="D203" s="290">
        <v>0</v>
      </c>
      <c r="E203" s="242"/>
      <c r="F203" s="295">
        <v>0</v>
      </c>
    </row>
    <row r="204" ht="24.6" customHeight="true" spans="1:6">
      <c r="A204" s="291" t="s">
        <v>2133</v>
      </c>
      <c r="B204" s="290"/>
      <c r="C204" s="290">
        <v>0</v>
      </c>
      <c r="D204" s="290">
        <v>0</v>
      </c>
      <c r="E204" s="242"/>
      <c r="F204" s="295">
        <v>0</v>
      </c>
    </row>
    <row r="205" ht="24.6" customHeight="true" spans="1:6">
      <c r="A205" s="291" t="s">
        <v>2134</v>
      </c>
      <c r="B205" s="290"/>
      <c r="C205" s="290">
        <v>0</v>
      </c>
      <c r="D205" s="290">
        <v>0</v>
      </c>
      <c r="E205" s="242"/>
      <c r="F205" s="295">
        <v>0</v>
      </c>
    </row>
    <row r="206" ht="24.6" customHeight="true" spans="1:6">
      <c r="A206" s="291" t="s">
        <v>2135</v>
      </c>
      <c r="B206" s="290"/>
      <c r="C206" s="290">
        <v>0</v>
      </c>
      <c r="D206" s="290">
        <v>0</v>
      </c>
      <c r="E206" s="242"/>
      <c r="F206" s="295">
        <v>0</v>
      </c>
    </row>
    <row r="207" ht="24.6" customHeight="true" spans="1:6">
      <c r="A207" s="289" t="s">
        <v>2136</v>
      </c>
      <c r="B207" s="292">
        <v>9934</v>
      </c>
      <c r="C207" s="292">
        <v>11252</v>
      </c>
      <c r="D207" s="292">
        <v>11252</v>
      </c>
      <c r="E207" s="293">
        <f>D207/C207*100</f>
        <v>100</v>
      </c>
      <c r="F207" s="294">
        <v>153.715846994535</v>
      </c>
    </row>
    <row r="208" ht="24.6" customHeight="true" spans="1:6">
      <c r="A208" s="289" t="s">
        <v>2137</v>
      </c>
      <c r="B208" s="292">
        <v>9934</v>
      </c>
      <c r="C208" s="292">
        <v>11252</v>
      </c>
      <c r="D208" s="292">
        <v>11252</v>
      </c>
      <c r="E208" s="293">
        <f>D208/C208*100</f>
        <v>100</v>
      </c>
      <c r="F208" s="294">
        <v>153.715846994535</v>
      </c>
    </row>
    <row r="209" ht="24.6" customHeight="true" spans="1:6">
      <c r="A209" s="291" t="s">
        <v>2138</v>
      </c>
      <c r="B209" s="290"/>
      <c r="C209" s="290">
        <v>0</v>
      </c>
      <c r="D209" s="290">
        <v>0</v>
      </c>
      <c r="E209" s="242"/>
      <c r="F209" s="295">
        <v>0</v>
      </c>
    </row>
    <row r="210" ht="24.6" customHeight="true" spans="1:6">
      <c r="A210" s="291" t="s">
        <v>2139</v>
      </c>
      <c r="B210" s="290"/>
      <c r="C210" s="290">
        <v>0</v>
      </c>
      <c r="D210" s="290">
        <v>0</v>
      </c>
      <c r="E210" s="242"/>
      <c r="F210" s="295">
        <v>0</v>
      </c>
    </row>
    <row r="211" ht="24.6" customHeight="true" spans="1:6">
      <c r="A211" s="291" t="s">
        <v>2140</v>
      </c>
      <c r="B211" s="290"/>
      <c r="C211" s="290">
        <v>0</v>
      </c>
      <c r="D211" s="290">
        <v>0</v>
      </c>
      <c r="E211" s="242"/>
      <c r="F211" s="295">
        <v>0</v>
      </c>
    </row>
    <row r="212" ht="24.6" customHeight="true" spans="1:6">
      <c r="A212" s="291" t="s">
        <v>2141</v>
      </c>
      <c r="B212" s="290">
        <v>9934</v>
      </c>
      <c r="C212" s="290">
        <v>10191</v>
      </c>
      <c r="D212" s="290">
        <v>10191</v>
      </c>
      <c r="E212" s="296">
        <f>D212/C212*100</f>
        <v>100</v>
      </c>
      <c r="F212" s="295">
        <v>142.65117581187</v>
      </c>
    </row>
    <row r="213" ht="24.6" customHeight="true" spans="1:6">
      <c r="A213" s="291" t="s">
        <v>2142</v>
      </c>
      <c r="B213" s="290"/>
      <c r="C213" s="290">
        <v>0</v>
      </c>
      <c r="D213" s="290"/>
      <c r="E213" s="242"/>
      <c r="F213" s="295">
        <v>0</v>
      </c>
    </row>
    <row r="214" ht="24.6" customHeight="true" spans="1:6">
      <c r="A214" s="291" t="s">
        <v>2143</v>
      </c>
      <c r="B214" s="290"/>
      <c r="C214" s="290">
        <v>0</v>
      </c>
      <c r="D214" s="290">
        <v>0</v>
      </c>
      <c r="E214" s="242"/>
      <c r="F214" s="295">
        <v>0</v>
      </c>
    </row>
    <row r="215" ht="24.6" customHeight="true" spans="1:6">
      <c r="A215" s="291" t="s">
        <v>2144</v>
      </c>
      <c r="B215" s="290"/>
      <c r="C215" s="290">
        <v>0</v>
      </c>
      <c r="D215" s="290">
        <v>0</v>
      </c>
      <c r="E215" s="242"/>
      <c r="F215" s="295">
        <v>0</v>
      </c>
    </row>
    <row r="216" ht="24.6" customHeight="true" spans="1:6">
      <c r="A216" s="291" t="s">
        <v>2145</v>
      </c>
      <c r="B216" s="290"/>
      <c r="C216" s="290">
        <v>0</v>
      </c>
      <c r="D216" s="290">
        <v>0</v>
      </c>
      <c r="E216" s="242"/>
      <c r="F216" s="295">
        <v>0</v>
      </c>
    </row>
    <row r="217" ht="24.6" customHeight="true" spans="1:6">
      <c r="A217" s="291" t="s">
        <v>2146</v>
      </c>
      <c r="B217" s="290"/>
      <c r="C217" s="290">
        <v>0</v>
      </c>
      <c r="D217" s="290">
        <v>0</v>
      </c>
      <c r="E217" s="242"/>
      <c r="F217" s="295">
        <v>0</v>
      </c>
    </row>
    <row r="218" ht="24.6" customHeight="true" spans="1:6">
      <c r="A218" s="291" t="s">
        <v>2147</v>
      </c>
      <c r="B218" s="290"/>
      <c r="C218" s="290">
        <v>0</v>
      </c>
      <c r="D218" s="290">
        <v>0</v>
      </c>
      <c r="E218" s="242"/>
      <c r="F218" s="295">
        <v>0</v>
      </c>
    </row>
    <row r="219" ht="24.6" customHeight="true" spans="1:6">
      <c r="A219" s="291" t="s">
        <v>2148</v>
      </c>
      <c r="B219" s="290"/>
      <c r="C219" s="290">
        <v>0</v>
      </c>
      <c r="D219" s="290">
        <v>0</v>
      </c>
      <c r="E219" s="242"/>
      <c r="F219" s="295">
        <v>0</v>
      </c>
    </row>
    <row r="220" ht="24.6" customHeight="true" spans="1:6">
      <c r="A220" s="291" t="s">
        <v>2149</v>
      </c>
      <c r="B220" s="290"/>
      <c r="C220" s="290">
        <v>0</v>
      </c>
      <c r="D220" s="290">
        <v>0</v>
      </c>
      <c r="E220" s="242"/>
      <c r="F220" s="295">
        <v>0</v>
      </c>
    </row>
    <row r="221" ht="24.6" customHeight="true" spans="1:6">
      <c r="A221" s="291" t="s">
        <v>2150</v>
      </c>
      <c r="B221" s="290"/>
      <c r="C221" s="290">
        <v>1061</v>
      </c>
      <c r="D221" s="290">
        <v>1061</v>
      </c>
      <c r="E221" s="296">
        <f>D221/C221*100</f>
        <v>100</v>
      </c>
      <c r="F221" s="295">
        <v>602.840909090909</v>
      </c>
    </row>
    <row r="222" ht="24.6" customHeight="true" spans="1:6">
      <c r="A222" s="291" t="s">
        <v>2151</v>
      </c>
      <c r="B222" s="290"/>
      <c r="C222" s="290">
        <v>0</v>
      </c>
      <c r="D222" s="290">
        <v>0</v>
      </c>
      <c r="E222" s="242"/>
      <c r="F222" s="295">
        <v>0</v>
      </c>
    </row>
    <row r="223" ht="24.6" customHeight="true" spans="1:6">
      <c r="A223" s="291" t="s">
        <v>2152</v>
      </c>
      <c r="B223" s="290"/>
      <c r="C223" s="290">
        <v>0</v>
      </c>
      <c r="D223" s="290">
        <v>0</v>
      </c>
      <c r="E223" s="242"/>
      <c r="F223" s="295">
        <v>0</v>
      </c>
    </row>
    <row r="224" ht="24.6" customHeight="true" spans="1:6">
      <c r="A224" s="291" t="s">
        <v>2153</v>
      </c>
      <c r="B224" s="290"/>
      <c r="C224" s="290">
        <v>0</v>
      </c>
      <c r="D224" s="290">
        <v>0</v>
      </c>
      <c r="E224" s="242"/>
      <c r="F224" s="295">
        <v>0</v>
      </c>
    </row>
    <row r="225" ht="24.6" customHeight="true" spans="1:6">
      <c r="A225" s="291" t="s">
        <v>2154</v>
      </c>
      <c r="B225" s="290"/>
      <c r="C225" s="290">
        <v>0</v>
      </c>
      <c r="D225" s="290">
        <v>0</v>
      </c>
      <c r="E225" s="242"/>
      <c r="F225" s="295">
        <v>0</v>
      </c>
    </row>
    <row r="226" ht="24.6" customHeight="true" spans="1:6">
      <c r="A226" s="289" t="s">
        <v>2155</v>
      </c>
      <c r="B226" s="292"/>
      <c r="C226" s="292">
        <v>175</v>
      </c>
      <c r="D226" s="292">
        <v>175</v>
      </c>
      <c r="E226" s="293">
        <f>D226/C226*100</f>
        <v>100</v>
      </c>
      <c r="F226" s="294">
        <v>372.340425531915</v>
      </c>
    </row>
    <row r="227" ht="24.6" customHeight="true" spans="1:6">
      <c r="A227" s="289" t="s">
        <v>2156</v>
      </c>
      <c r="B227" s="292"/>
      <c r="C227" s="292">
        <v>175</v>
      </c>
      <c r="D227" s="292">
        <v>175</v>
      </c>
      <c r="E227" s="293">
        <f>D227/C227*100</f>
        <v>100</v>
      </c>
      <c r="F227" s="294">
        <v>372.340425531915</v>
      </c>
    </row>
    <row r="228" ht="24.6" customHeight="true" spans="1:6">
      <c r="A228" s="291" t="s">
        <v>2157</v>
      </c>
      <c r="B228" s="290"/>
      <c r="C228" s="290">
        <v>0</v>
      </c>
      <c r="D228" s="290">
        <v>0</v>
      </c>
      <c r="E228" s="242"/>
      <c r="F228" s="295">
        <v>0</v>
      </c>
    </row>
    <row r="229" ht="24.6" customHeight="true" spans="1:6">
      <c r="A229" s="291" t="s">
        <v>2158</v>
      </c>
      <c r="B229" s="290"/>
      <c r="C229" s="290">
        <v>0</v>
      </c>
      <c r="D229" s="290">
        <v>0</v>
      </c>
      <c r="E229" s="242"/>
      <c r="F229" s="295">
        <v>0</v>
      </c>
    </row>
    <row r="230" ht="24.6" customHeight="true" spans="1:6">
      <c r="A230" s="291" t="s">
        <v>2159</v>
      </c>
      <c r="B230" s="290"/>
      <c r="C230" s="290">
        <v>0</v>
      </c>
      <c r="D230" s="290">
        <v>0</v>
      </c>
      <c r="E230" s="242"/>
      <c r="F230" s="295">
        <v>0</v>
      </c>
    </row>
    <row r="231" ht="24.6" customHeight="true" spans="1:6">
      <c r="A231" s="291" t="s">
        <v>2160</v>
      </c>
      <c r="B231" s="290"/>
      <c r="C231" s="290">
        <v>175</v>
      </c>
      <c r="D231" s="290">
        <v>175</v>
      </c>
      <c r="E231" s="296">
        <f>D231/C231*100</f>
        <v>100</v>
      </c>
      <c r="F231" s="295">
        <v>372.340425531915</v>
      </c>
    </row>
    <row r="232" ht="24.6" customHeight="true" spans="1:6">
      <c r="A232" s="291" t="s">
        <v>2161</v>
      </c>
      <c r="B232" s="290"/>
      <c r="C232" s="290">
        <v>0</v>
      </c>
      <c r="D232" s="290"/>
      <c r="E232" s="296"/>
      <c r="F232" s="295">
        <v>0</v>
      </c>
    </row>
    <row r="233" ht="24.6" customHeight="true" spans="1:6">
      <c r="A233" s="291" t="s">
        <v>2162</v>
      </c>
      <c r="B233" s="290"/>
      <c r="C233" s="290">
        <v>0</v>
      </c>
      <c r="D233" s="290">
        <v>0</v>
      </c>
      <c r="E233" s="296"/>
      <c r="F233" s="295">
        <v>0</v>
      </c>
    </row>
    <row r="234" ht="24.6" customHeight="true" spans="1:6">
      <c r="A234" s="291" t="s">
        <v>2163</v>
      </c>
      <c r="B234" s="290"/>
      <c r="C234" s="290">
        <v>0</v>
      </c>
      <c r="D234" s="290">
        <v>0</v>
      </c>
      <c r="E234" s="296"/>
      <c r="F234" s="295">
        <v>0</v>
      </c>
    </row>
    <row r="235" ht="24.6" customHeight="true" spans="1:6">
      <c r="A235" s="291" t="s">
        <v>2164</v>
      </c>
      <c r="B235" s="290"/>
      <c r="C235" s="290">
        <v>0</v>
      </c>
      <c r="D235" s="290">
        <v>0</v>
      </c>
      <c r="E235" s="296"/>
      <c r="F235" s="295">
        <v>0</v>
      </c>
    </row>
    <row r="236" ht="24.6" customHeight="true" spans="1:6">
      <c r="A236" s="291" t="s">
        <v>2165</v>
      </c>
      <c r="B236" s="290"/>
      <c r="C236" s="290">
        <v>0</v>
      </c>
      <c r="D236" s="290">
        <v>0</v>
      </c>
      <c r="E236" s="296"/>
      <c r="F236" s="295">
        <v>0</v>
      </c>
    </row>
    <row r="237" ht="24.6" customHeight="true" spans="1:6">
      <c r="A237" s="291" t="s">
        <v>2166</v>
      </c>
      <c r="B237" s="290"/>
      <c r="C237" s="290">
        <v>0</v>
      </c>
      <c r="D237" s="290">
        <v>0</v>
      </c>
      <c r="E237" s="296"/>
      <c r="F237" s="295">
        <v>0</v>
      </c>
    </row>
    <row r="238" ht="24.6" customHeight="true" spans="1:6">
      <c r="A238" s="291" t="s">
        <v>2167</v>
      </c>
      <c r="B238" s="290"/>
      <c r="C238" s="290">
        <v>0</v>
      </c>
      <c r="D238" s="290">
        <v>0</v>
      </c>
      <c r="E238" s="296"/>
      <c r="F238" s="295">
        <v>0</v>
      </c>
    </row>
    <row r="239" ht="24.6" customHeight="true" spans="1:6">
      <c r="A239" s="291" t="s">
        <v>2168</v>
      </c>
      <c r="B239" s="290"/>
      <c r="C239" s="290">
        <v>0</v>
      </c>
      <c r="D239" s="290">
        <v>0</v>
      </c>
      <c r="E239" s="296"/>
      <c r="F239" s="295">
        <v>0</v>
      </c>
    </row>
    <row r="240" ht="24.6" customHeight="true" spans="1:6">
      <c r="A240" s="291" t="s">
        <v>2169</v>
      </c>
      <c r="B240" s="290"/>
      <c r="C240" s="290">
        <v>0</v>
      </c>
      <c r="D240" s="290">
        <v>0</v>
      </c>
      <c r="E240" s="296"/>
      <c r="F240" s="295">
        <v>0</v>
      </c>
    </row>
    <row r="241" ht="24.6" customHeight="true" spans="1:6">
      <c r="A241" s="291" t="s">
        <v>2170</v>
      </c>
      <c r="B241" s="290"/>
      <c r="C241" s="290">
        <v>0</v>
      </c>
      <c r="D241" s="290">
        <v>0</v>
      </c>
      <c r="E241" s="296"/>
      <c r="F241" s="295">
        <v>0</v>
      </c>
    </row>
    <row r="242" ht="24.6" customHeight="true" spans="1:6">
      <c r="A242" s="291" t="s">
        <v>2171</v>
      </c>
      <c r="B242" s="290"/>
      <c r="C242" s="290">
        <v>0</v>
      </c>
      <c r="D242" s="290">
        <v>0</v>
      </c>
      <c r="E242" s="296"/>
      <c r="F242" s="295">
        <v>0</v>
      </c>
    </row>
    <row r="243" ht="24.6" customHeight="true" spans="1:6">
      <c r="A243" s="291" t="s">
        <v>2172</v>
      </c>
      <c r="B243" s="290"/>
      <c r="C243" s="290">
        <v>0</v>
      </c>
      <c r="D243" s="290">
        <v>0</v>
      </c>
      <c r="E243" s="296"/>
      <c r="F243" s="295">
        <v>0</v>
      </c>
    </row>
    <row r="244" ht="24.6" customHeight="true" spans="1:6">
      <c r="A244" s="291" t="s">
        <v>2173</v>
      </c>
      <c r="B244" s="290"/>
      <c r="C244" s="290">
        <v>0</v>
      </c>
      <c r="D244" s="290">
        <v>0</v>
      </c>
      <c r="E244" s="296"/>
      <c r="F244" s="295">
        <v>0</v>
      </c>
    </row>
    <row r="245" ht="24.6" customHeight="true" spans="1:6">
      <c r="A245" s="289" t="s">
        <v>2174</v>
      </c>
      <c r="B245" s="292"/>
      <c r="C245" s="292">
        <v>23600</v>
      </c>
      <c r="D245" s="292">
        <v>23600</v>
      </c>
      <c r="E245" s="293">
        <f>D245/C245*100</f>
        <v>100</v>
      </c>
      <c r="F245" s="294">
        <v>0</v>
      </c>
    </row>
    <row r="246" ht="24.6" customHeight="true" spans="1:6">
      <c r="A246" s="289" t="s">
        <v>2175</v>
      </c>
      <c r="B246" s="292"/>
      <c r="C246" s="292">
        <v>22659</v>
      </c>
      <c r="D246" s="292">
        <v>22659</v>
      </c>
      <c r="E246" s="293">
        <f>D246/C246*100</f>
        <v>100</v>
      </c>
      <c r="F246" s="294">
        <v>0</v>
      </c>
    </row>
    <row r="247" ht="24.6" customHeight="true" spans="1:6">
      <c r="A247" s="291" t="s">
        <v>2176</v>
      </c>
      <c r="B247" s="290"/>
      <c r="C247" s="290">
        <v>22659</v>
      </c>
      <c r="D247" s="290">
        <v>22659</v>
      </c>
      <c r="E247" s="296">
        <f>D247/C247*100</f>
        <v>100</v>
      </c>
      <c r="F247" s="295">
        <v>0</v>
      </c>
    </row>
    <row r="248" ht="24.6" customHeight="true" spans="1:6">
      <c r="A248" s="291" t="s">
        <v>2177</v>
      </c>
      <c r="B248" s="290"/>
      <c r="C248" s="290"/>
      <c r="D248" s="290">
        <v>0</v>
      </c>
      <c r="E248" s="296"/>
      <c r="F248" s="295">
        <v>0</v>
      </c>
    </row>
    <row r="249" ht="24.6" customHeight="true" spans="1:6">
      <c r="A249" s="291" t="s">
        <v>2178</v>
      </c>
      <c r="B249" s="290"/>
      <c r="C249" s="290"/>
      <c r="D249" s="290">
        <v>0</v>
      </c>
      <c r="E249" s="296"/>
      <c r="F249" s="295">
        <v>0</v>
      </c>
    </row>
    <row r="250" ht="24.6" customHeight="true" spans="1:6">
      <c r="A250" s="291" t="s">
        <v>2179</v>
      </c>
      <c r="B250" s="290"/>
      <c r="C250" s="290"/>
      <c r="D250" s="290">
        <v>0</v>
      </c>
      <c r="E250" s="296"/>
      <c r="F250" s="295">
        <v>0</v>
      </c>
    </row>
    <row r="251" ht="24.6" customHeight="true" spans="1:6">
      <c r="A251" s="291" t="s">
        <v>2180</v>
      </c>
      <c r="B251" s="290"/>
      <c r="C251" s="290"/>
      <c r="D251" s="290">
        <v>0</v>
      </c>
      <c r="E251" s="296"/>
      <c r="F251" s="295">
        <v>0</v>
      </c>
    </row>
    <row r="252" ht="24.6" customHeight="true" spans="1:6">
      <c r="A252" s="291" t="s">
        <v>2181</v>
      </c>
      <c r="B252" s="290"/>
      <c r="C252" s="290"/>
      <c r="D252" s="290">
        <v>0</v>
      </c>
      <c r="E252" s="296"/>
      <c r="F252" s="295">
        <v>0</v>
      </c>
    </row>
    <row r="253" ht="24.6" customHeight="true" spans="1:6">
      <c r="A253" s="291" t="s">
        <v>2182</v>
      </c>
      <c r="B253" s="290"/>
      <c r="C253" s="290"/>
      <c r="D253" s="290">
        <v>0</v>
      </c>
      <c r="E253" s="296"/>
      <c r="F253" s="295">
        <v>0</v>
      </c>
    </row>
    <row r="254" ht="24.6" customHeight="true" spans="1:6">
      <c r="A254" s="291" t="s">
        <v>2183</v>
      </c>
      <c r="B254" s="290"/>
      <c r="C254" s="290"/>
      <c r="D254" s="290">
        <v>0</v>
      </c>
      <c r="E254" s="296"/>
      <c r="F254" s="295">
        <v>0</v>
      </c>
    </row>
    <row r="255" ht="24.6" customHeight="true" spans="1:6">
      <c r="A255" s="291" t="s">
        <v>2184</v>
      </c>
      <c r="B255" s="290"/>
      <c r="C255" s="290"/>
      <c r="D255" s="290">
        <v>0</v>
      </c>
      <c r="E255" s="296"/>
      <c r="F255" s="295">
        <v>0</v>
      </c>
    </row>
    <row r="256" ht="24.6" customHeight="true" spans="1:6">
      <c r="A256" s="291" t="s">
        <v>2185</v>
      </c>
      <c r="B256" s="290"/>
      <c r="C256" s="290"/>
      <c r="D256" s="290">
        <v>0</v>
      </c>
      <c r="E256" s="296"/>
      <c r="F256" s="295">
        <v>0</v>
      </c>
    </row>
    <row r="257" ht="24.6" customHeight="true" spans="1:6">
      <c r="A257" s="291" t="s">
        <v>2186</v>
      </c>
      <c r="B257" s="290"/>
      <c r="C257" s="290"/>
      <c r="D257" s="290">
        <v>0</v>
      </c>
      <c r="E257" s="296"/>
      <c r="F257" s="295">
        <v>0</v>
      </c>
    </row>
    <row r="258" ht="24.6" customHeight="true" spans="1:6">
      <c r="A258" s="291" t="s">
        <v>2187</v>
      </c>
      <c r="B258" s="290"/>
      <c r="C258" s="290"/>
      <c r="D258" s="290">
        <v>0</v>
      </c>
      <c r="E258" s="296"/>
      <c r="F258" s="295">
        <v>0</v>
      </c>
    </row>
    <row r="259" s="284" customFormat="true" ht="24.6" customHeight="true" spans="1:6">
      <c r="A259" s="289" t="s">
        <v>2227</v>
      </c>
      <c r="B259" s="292"/>
      <c r="C259" s="292">
        <v>941</v>
      </c>
      <c r="D259" s="292">
        <v>941</v>
      </c>
      <c r="E259" s="293">
        <f>D259/C259*100</f>
        <v>100</v>
      </c>
      <c r="F259" s="294">
        <v>0</v>
      </c>
    </row>
    <row r="260" ht="24.6" customHeight="true" spans="1:6">
      <c r="A260" s="291" t="s">
        <v>2189</v>
      </c>
      <c r="B260" s="290"/>
      <c r="C260" s="290"/>
      <c r="D260" s="290">
        <v>0</v>
      </c>
      <c r="E260" s="296"/>
      <c r="F260" s="295">
        <v>0</v>
      </c>
    </row>
    <row r="261" ht="24.6" customHeight="true" spans="1:6">
      <c r="A261" s="291" t="s">
        <v>2190</v>
      </c>
      <c r="B261" s="290"/>
      <c r="C261" s="290"/>
      <c r="D261" s="290">
        <v>0</v>
      </c>
      <c r="E261" s="296"/>
      <c r="F261" s="295">
        <v>0</v>
      </c>
    </row>
    <row r="262" ht="24.6" customHeight="true" spans="1:6">
      <c r="A262" s="291" t="s">
        <v>2191</v>
      </c>
      <c r="B262" s="290"/>
      <c r="C262" s="290"/>
      <c r="D262" s="290">
        <v>0</v>
      </c>
      <c r="E262" s="296"/>
      <c r="F262" s="295">
        <v>0</v>
      </c>
    </row>
    <row r="263" ht="24.6" customHeight="true" spans="1:6">
      <c r="A263" s="291" t="s">
        <v>2192</v>
      </c>
      <c r="B263" s="290"/>
      <c r="C263" s="290"/>
      <c r="D263" s="290">
        <v>0</v>
      </c>
      <c r="E263" s="296"/>
      <c r="F263" s="295">
        <v>0</v>
      </c>
    </row>
    <row r="264" ht="24.6" customHeight="true" spans="1:6">
      <c r="A264" s="291" t="s">
        <v>2193</v>
      </c>
      <c r="B264" s="290"/>
      <c r="C264" s="290"/>
      <c r="D264" s="290">
        <v>0</v>
      </c>
      <c r="E264" s="296"/>
      <c r="F264" s="295">
        <v>0</v>
      </c>
    </row>
    <row r="265" ht="24.6" customHeight="true" spans="1:6">
      <c r="A265" s="291" t="s">
        <v>2194</v>
      </c>
      <c r="B265" s="290"/>
      <c r="C265" s="290">
        <v>941</v>
      </c>
      <c r="D265" s="290">
        <v>941</v>
      </c>
      <c r="E265" s="296">
        <f>D265/C265*100</f>
        <v>100</v>
      </c>
      <c r="F265" s="295">
        <v>0</v>
      </c>
    </row>
    <row r="266" ht="24.6" customHeight="true" spans="1:6">
      <c r="A266" s="183" t="s">
        <v>2195</v>
      </c>
      <c r="B266" s="188">
        <f>B226+B181+B207+B177+B172+B120+B96+B50+B39+B27+B12+B4+B245</f>
        <v>151660</v>
      </c>
      <c r="C266" s="188">
        <f>C226+C181+C207+C177+C172+C120+C96+C50+C39+C27+C12+C4+C245</f>
        <v>319666</v>
      </c>
      <c r="D266" s="188">
        <f>D226+D181+D207+D177+D172+D120+D96+D50+D39+D27+D12+D4+D245</f>
        <v>308815</v>
      </c>
      <c r="E266" s="293">
        <f>D266/C266*100</f>
        <v>96.6055195109896</v>
      </c>
      <c r="F266" s="294">
        <v>234.701089847847</v>
      </c>
    </row>
    <row r="267" customHeight="true" spans="1:1">
      <c r="A267" s="193"/>
    </row>
  </sheetData>
  <mergeCells count="2">
    <mergeCell ref="A1:F1"/>
    <mergeCell ref="D2:F2"/>
  </mergeCells>
  <printOptions horizontalCentered="true"/>
  <pageMargins left="0.708333333333333" right="0.708333333333333" top="0.747916666666667" bottom="0.747916666666667" header="0.314583333333333" footer="0.314583333333333"/>
  <pageSetup paperSize="9" scale="88" firstPageNumber="120" fitToHeight="0" orientation="portrait" useFirstPageNumber="tru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workbookViewId="0">
      <selection activeCell="A3" sqref="A3"/>
    </sheetView>
  </sheetViews>
  <sheetFormatPr defaultColWidth="9" defaultRowHeight="24.95" customHeight="true" outlineLevelCol="5"/>
  <cols>
    <col min="1" max="1" width="27.625" style="28" customWidth="true"/>
    <col min="2" max="2" width="12.125" style="168" customWidth="true"/>
    <col min="3" max="6" width="12.125" style="28" customWidth="true"/>
    <col min="7" max="16384" width="9" style="28"/>
  </cols>
  <sheetData>
    <row r="1" customHeight="true" spans="1:6">
      <c r="A1" s="194" t="s">
        <v>58</v>
      </c>
      <c r="B1" s="194"/>
      <c r="C1" s="194"/>
      <c r="D1" s="194"/>
      <c r="E1" s="194"/>
      <c r="F1" s="194"/>
    </row>
    <row r="2" customHeight="true" spans="1:6">
      <c r="A2" s="193"/>
      <c r="B2" s="170"/>
      <c r="C2" s="193"/>
      <c r="D2" s="193"/>
      <c r="E2" s="297" t="s">
        <v>59</v>
      </c>
      <c r="F2" s="297"/>
    </row>
    <row r="3" s="247" customFormat="true" customHeight="true" spans="1:6">
      <c r="A3" s="335" t="s">
        <v>60</v>
      </c>
      <c r="B3" s="172" t="s">
        <v>61</v>
      </c>
      <c r="C3" s="204" t="s">
        <v>62</v>
      </c>
      <c r="D3" s="204" t="s">
        <v>63</v>
      </c>
      <c r="E3" s="204" t="s">
        <v>64</v>
      </c>
      <c r="F3" s="204" t="s">
        <v>65</v>
      </c>
    </row>
    <row r="4" customHeight="true" spans="1:6">
      <c r="A4" s="353" t="s">
        <v>66</v>
      </c>
      <c r="B4" s="379">
        <v>475100</v>
      </c>
      <c r="C4" s="379">
        <v>475360</v>
      </c>
      <c r="D4" s="379">
        <v>479351</v>
      </c>
      <c r="E4" s="356">
        <v>100.839574217435</v>
      </c>
      <c r="F4" s="356">
        <v>104.30764543961</v>
      </c>
    </row>
    <row r="5" customHeight="true" spans="1:6">
      <c r="A5" s="354" t="s">
        <v>67</v>
      </c>
      <c r="B5" s="380">
        <v>223602</v>
      </c>
      <c r="C5" s="380">
        <v>223862</v>
      </c>
      <c r="D5" s="380">
        <v>199705</v>
      </c>
      <c r="E5" s="358">
        <v>89.2089769590194</v>
      </c>
      <c r="F5" s="358">
        <v>94.7362678545168</v>
      </c>
    </row>
    <row r="6" customHeight="true" spans="1:6">
      <c r="A6" s="354" t="s">
        <v>68</v>
      </c>
      <c r="B6" s="380"/>
      <c r="C6" s="380"/>
      <c r="D6" s="380"/>
      <c r="E6" s="358"/>
      <c r="F6" s="358"/>
    </row>
    <row r="7" customHeight="true" spans="1:6">
      <c r="A7" s="354" t="s">
        <v>69</v>
      </c>
      <c r="B7" s="380">
        <v>41889</v>
      </c>
      <c r="C7" s="380">
        <v>41889</v>
      </c>
      <c r="D7" s="380">
        <v>50763</v>
      </c>
      <c r="E7" s="358">
        <v>121.184559192151</v>
      </c>
      <c r="F7" s="358">
        <v>122.678170086276</v>
      </c>
    </row>
    <row r="8" customHeight="true" spans="1:6">
      <c r="A8" s="354" t="s">
        <v>70</v>
      </c>
      <c r="B8" s="380"/>
      <c r="C8" s="380"/>
      <c r="D8" s="380"/>
      <c r="E8" s="358"/>
      <c r="F8" s="358"/>
    </row>
    <row r="9" customHeight="true" spans="1:6">
      <c r="A9" s="354" t="s">
        <v>71</v>
      </c>
      <c r="B9" s="380">
        <v>8911</v>
      </c>
      <c r="C9" s="380">
        <v>8911</v>
      </c>
      <c r="D9" s="380">
        <v>9693</v>
      </c>
      <c r="E9" s="358">
        <v>108.775670519583</v>
      </c>
      <c r="F9" s="358">
        <v>104.834523036989</v>
      </c>
    </row>
    <row r="10" customHeight="true" spans="1:6">
      <c r="A10" s="354" t="s">
        <v>72</v>
      </c>
      <c r="B10" s="380">
        <v>30062</v>
      </c>
      <c r="C10" s="380">
        <v>30062</v>
      </c>
      <c r="D10" s="380">
        <v>39502</v>
      </c>
      <c r="E10" s="358">
        <v>131.401769676003</v>
      </c>
      <c r="F10" s="358">
        <v>138.516024966688</v>
      </c>
    </row>
    <row r="11" customHeight="true" spans="1:6">
      <c r="A11" s="354" t="s">
        <v>73</v>
      </c>
      <c r="B11" s="380">
        <v>37771</v>
      </c>
      <c r="C11" s="380">
        <v>37771</v>
      </c>
      <c r="D11" s="380">
        <v>33285</v>
      </c>
      <c r="E11" s="358">
        <v>88.1231632734108</v>
      </c>
      <c r="F11" s="358">
        <v>93.4053598989757</v>
      </c>
    </row>
    <row r="12" customHeight="true" spans="1:6">
      <c r="A12" s="354" t="s">
        <v>74</v>
      </c>
      <c r="B12" s="380">
        <v>16394</v>
      </c>
      <c r="C12" s="380">
        <v>16394</v>
      </c>
      <c r="D12" s="380">
        <v>16399</v>
      </c>
      <c r="E12" s="358">
        <v>100.030498963035</v>
      </c>
      <c r="F12" s="358">
        <v>88.3900177868808</v>
      </c>
    </row>
    <row r="13" customHeight="true" spans="1:6">
      <c r="A13" s="354" t="s">
        <v>75</v>
      </c>
      <c r="B13" s="380">
        <v>12743</v>
      </c>
      <c r="C13" s="380">
        <v>12743</v>
      </c>
      <c r="D13" s="380">
        <v>12570</v>
      </c>
      <c r="E13" s="358">
        <v>98.6423919014361</v>
      </c>
      <c r="F13" s="358">
        <v>98.7198617764863</v>
      </c>
    </row>
    <row r="14" customHeight="true" spans="1:6">
      <c r="A14" s="354" t="s">
        <v>76</v>
      </c>
      <c r="B14" s="380">
        <v>27458</v>
      </c>
      <c r="C14" s="380">
        <v>27458</v>
      </c>
      <c r="D14" s="380">
        <v>33977</v>
      </c>
      <c r="E14" s="358">
        <v>123.74171461869</v>
      </c>
      <c r="F14" s="358">
        <v>126.055501966313</v>
      </c>
    </row>
    <row r="15" customHeight="true" spans="1:6">
      <c r="A15" s="354" t="s">
        <v>77</v>
      </c>
      <c r="B15" s="380">
        <v>8821</v>
      </c>
      <c r="C15" s="380">
        <v>8821</v>
      </c>
      <c r="D15" s="380">
        <v>15018</v>
      </c>
      <c r="E15" s="358">
        <v>170.252805804331</v>
      </c>
      <c r="F15" s="358">
        <v>107.003918774492</v>
      </c>
    </row>
    <row r="16" customHeight="true" spans="1:6">
      <c r="A16" s="354" t="s">
        <v>78</v>
      </c>
      <c r="B16" s="380">
        <v>6764</v>
      </c>
      <c r="C16" s="380">
        <v>6764</v>
      </c>
      <c r="D16" s="380">
        <v>7152</v>
      </c>
      <c r="E16" s="358">
        <v>105.736250739208</v>
      </c>
      <c r="F16" s="358">
        <v>106.034099332839</v>
      </c>
    </row>
    <row r="17" customHeight="true" spans="1:6">
      <c r="A17" s="354" t="s">
        <v>79</v>
      </c>
      <c r="B17" s="380">
        <v>28599</v>
      </c>
      <c r="C17" s="380">
        <v>28599</v>
      </c>
      <c r="D17" s="380">
        <v>24706</v>
      </c>
      <c r="E17" s="358">
        <v>86.3876359313263</v>
      </c>
      <c r="F17" s="358">
        <v>144.538700052653</v>
      </c>
    </row>
    <row r="18" customHeight="true" spans="1:6">
      <c r="A18" s="354" t="s">
        <v>80</v>
      </c>
      <c r="B18" s="380">
        <v>20968</v>
      </c>
      <c r="C18" s="380">
        <v>20968</v>
      </c>
      <c r="D18" s="380">
        <v>28202</v>
      </c>
      <c r="E18" s="358">
        <v>134.500190766883</v>
      </c>
      <c r="F18" s="358">
        <v>103.349457637057</v>
      </c>
    </row>
    <row r="19" customHeight="true" spans="1:6">
      <c r="A19" s="354" t="s">
        <v>81</v>
      </c>
      <c r="B19" s="380">
        <v>5598</v>
      </c>
      <c r="C19" s="380">
        <v>5598</v>
      </c>
      <c r="D19" s="380">
        <v>4113</v>
      </c>
      <c r="E19" s="358">
        <v>73.4726688102894</v>
      </c>
      <c r="F19" s="358">
        <v>79.5859133126935</v>
      </c>
    </row>
    <row r="20" customHeight="true" spans="1:6">
      <c r="A20" s="354" t="s">
        <v>82</v>
      </c>
      <c r="B20" s="380">
        <v>5475</v>
      </c>
      <c r="C20" s="380">
        <v>5475</v>
      </c>
      <c r="D20" s="380">
        <v>4014</v>
      </c>
      <c r="E20" s="358">
        <v>73.3150684931507</v>
      </c>
      <c r="F20" s="358">
        <v>75.1403968551105</v>
      </c>
    </row>
    <row r="21" customHeight="true" spans="1:6">
      <c r="A21" s="354" t="s">
        <v>83</v>
      </c>
      <c r="B21" s="380">
        <v>45</v>
      </c>
      <c r="C21" s="380">
        <v>45</v>
      </c>
      <c r="D21" s="380">
        <v>252</v>
      </c>
      <c r="E21" s="358"/>
      <c r="F21" s="358"/>
    </row>
    <row r="22" customHeight="true" spans="1:6">
      <c r="A22" s="353" t="s">
        <v>84</v>
      </c>
      <c r="B22" s="379">
        <v>165600</v>
      </c>
      <c r="C22" s="379">
        <v>197212</v>
      </c>
      <c r="D22" s="379">
        <v>203156</v>
      </c>
      <c r="E22" s="356">
        <v>103.014015374318</v>
      </c>
      <c r="F22" s="356">
        <v>119.440296313716</v>
      </c>
    </row>
    <row r="23" customHeight="true" spans="1:6">
      <c r="A23" s="354" t="s">
        <v>85</v>
      </c>
      <c r="B23" s="234">
        <v>30450</v>
      </c>
      <c r="C23" s="380">
        <v>30450</v>
      </c>
      <c r="D23" s="380">
        <v>32536</v>
      </c>
      <c r="E23" s="358">
        <v>106.850574712644</v>
      </c>
      <c r="F23" s="358">
        <v>97.9498449589066</v>
      </c>
    </row>
    <row r="24" customHeight="true" spans="1:6">
      <c r="A24" s="354" t="s">
        <v>86</v>
      </c>
      <c r="B24" s="234">
        <v>22197</v>
      </c>
      <c r="C24" s="380">
        <v>22197</v>
      </c>
      <c r="D24" s="380">
        <v>21679</v>
      </c>
      <c r="E24" s="358">
        <v>97.6663513087354</v>
      </c>
      <c r="F24" s="358">
        <v>93.7227097834075</v>
      </c>
    </row>
    <row r="25" customHeight="true" spans="1:6">
      <c r="A25" s="354" t="s">
        <v>87</v>
      </c>
      <c r="B25" s="234">
        <v>14850</v>
      </c>
      <c r="C25" s="380">
        <v>14850</v>
      </c>
      <c r="D25" s="380">
        <v>33230</v>
      </c>
      <c r="E25" s="358">
        <v>223.771043771044</v>
      </c>
      <c r="F25" s="358">
        <v>159.682844786161</v>
      </c>
    </row>
    <row r="26" customHeight="true" spans="1:6">
      <c r="A26" s="354" t="s">
        <v>88</v>
      </c>
      <c r="B26" s="234">
        <v>55270</v>
      </c>
      <c r="C26" s="380">
        <v>86882</v>
      </c>
      <c r="D26" s="380">
        <v>78588</v>
      </c>
      <c r="E26" s="358">
        <v>90.4537188370434</v>
      </c>
      <c r="F26" s="358">
        <v>198.605003790751</v>
      </c>
    </row>
    <row r="27" customHeight="true" spans="1:6">
      <c r="A27" s="354" t="s">
        <v>89</v>
      </c>
      <c r="B27" s="234">
        <v>6190</v>
      </c>
      <c r="C27" s="380">
        <v>6190</v>
      </c>
      <c r="D27" s="380">
        <v>7329</v>
      </c>
      <c r="E27" s="358">
        <v>118.400646203554</v>
      </c>
      <c r="F27" s="358">
        <v>55.2756618146165</v>
      </c>
    </row>
    <row r="28" customHeight="true" spans="1:6">
      <c r="A28" s="354" t="s">
        <v>90</v>
      </c>
      <c r="B28" s="234">
        <v>36643</v>
      </c>
      <c r="C28" s="380">
        <v>36643</v>
      </c>
      <c r="D28" s="380">
        <v>29794</v>
      </c>
      <c r="E28" s="358">
        <v>81.3088447998253</v>
      </c>
      <c r="F28" s="358">
        <v>74.293693738623</v>
      </c>
    </row>
    <row r="29" customHeight="true" spans="1:6">
      <c r="A29" s="355" t="s">
        <v>91</v>
      </c>
      <c r="B29" s="379">
        <v>640700</v>
      </c>
      <c r="C29" s="379">
        <v>672572</v>
      </c>
      <c r="D29" s="379">
        <v>682507</v>
      </c>
      <c r="E29" s="356">
        <v>101.477165270038</v>
      </c>
      <c r="F29" s="356">
        <v>108.395524462197</v>
      </c>
    </row>
    <row r="30" customHeight="true" spans="2:2">
      <c r="B30" s="365"/>
    </row>
    <row r="31" customHeight="true" spans="5:5">
      <c r="E31" s="381"/>
    </row>
  </sheetData>
  <mergeCells count="2">
    <mergeCell ref="A1:F1"/>
    <mergeCell ref="E2:F2"/>
  </mergeCells>
  <printOptions horizontalCentered="true"/>
  <pageMargins left="0.708661417322835" right="0.708661417322835" top="0.748031496062992" bottom="0.748031496062992" header="0.31496062992126" footer="0.31496062992126"/>
  <pageSetup paperSize="9" orientation="portrait"/>
  <headerFoot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C3" sqref="C3"/>
    </sheetView>
  </sheetViews>
  <sheetFormatPr defaultColWidth="9" defaultRowHeight="18.75" outlineLevelCol="3"/>
  <cols>
    <col min="1" max="1" width="30.625" style="279" customWidth="true"/>
    <col min="2" max="2" width="12.625" style="279" customWidth="true"/>
    <col min="3" max="3" width="30.625" style="279" customWidth="true"/>
    <col min="4" max="4" width="12.625" style="279" customWidth="true"/>
    <col min="5" max="16384" width="9" style="280"/>
  </cols>
  <sheetData>
    <row r="1" ht="24.95" customHeight="true" spans="1:4">
      <c r="A1" s="281" t="s">
        <v>2228</v>
      </c>
      <c r="B1" s="281"/>
      <c r="C1" s="281"/>
      <c r="D1" s="281"/>
    </row>
    <row r="2" ht="24.95" customHeight="true" spans="1:4">
      <c r="A2" s="282" t="s">
        <v>2197</v>
      </c>
      <c r="B2" s="282"/>
      <c r="C2" s="282"/>
      <c r="D2" s="282"/>
    </row>
    <row r="3" ht="24.95" customHeight="true" spans="1:4">
      <c r="A3" s="177" t="s">
        <v>1800</v>
      </c>
      <c r="B3" s="177" t="s">
        <v>1935</v>
      </c>
      <c r="C3" s="177" t="s">
        <v>1800</v>
      </c>
      <c r="D3" s="177" t="s">
        <v>1935</v>
      </c>
    </row>
    <row r="4" ht="24.95" customHeight="true" spans="1:4">
      <c r="A4" s="187" t="s">
        <v>2198</v>
      </c>
      <c r="B4" s="283">
        <v>192568</v>
      </c>
      <c r="C4" s="187" t="s">
        <v>2199</v>
      </c>
      <c r="D4" s="283">
        <v>308815</v>
      </c>
    </row>
    <row r="5" ht="24.95" customHeight="true" spans="1:4">
      <c r="A5" s="187" t="s">
        <v>2200</v>
      </c>
      <c r="B5" s="283">
        <v>45045</v>
      </c>
      <c r="C5" s="187" t="s">
        <v>2201</v>
      </c>
      <c r="D5" s="283">
        <v>32540</v>
      </c>
    </row>
    <row r="6" ht="24.95" customHeight="true" spans="1:4">
      <c r="A6" s="187" t="s">
        <v>2202</v>
      </c>
      <c r="B6" s="283"/>
      <c r="C6" s="187" t="s">
        <v>2203</v>
      </c>
      <c r="D6" s="283"/>
    </row>
    <row r="7" ht="24.95" customHeight="true" spans="1:4">
      <c r="A7" s="187" t="s">
        <v>2204</v>
      </c>
      <c r="B7" s="283">
        <v>6673</v>
      </c>
      <c r="C7" s="187"/>
      <c r="D7" s="283"/>
    </row>
    <row r="8" ht="24.95" customHeight="true" spans="1:4">
      <c r="A8" s="187" t="s">
        <v>2205</v>
      </c>
      <c r="B8" s="283"/>
      <c r="C8" s="187" t="s">
        <v>2206</v>
      </c>
      <c r="D8" s="283">
        <v>30000</v>
      </c>
    </row>
    <row r="9" ht="24.95" customHeight="true" spans="1:4">
      <c r="A9" s="187" t="s">
        <v>2207</v>
      </c>
      <c r="B9" s="283"/>
      <c r="C9" s="187"/>
      <c r="D9" s="283"/>
    </row>
    <row r="10" ht="24.95" customHeight="true" spans="1:4">
      <c r="A10" s="187" t="s">
        <v>2208</v>
      </c>
      <c r="B10" s="283"/>
      <c r="C10" s="187"/>
      <c r="D10" s="283"/>
    </row>
    <row r="11" ht="24.95" customHeight="true" spans="1:4">
      <c r="A11" s="187" t="s">
        <v>2209</v>
      </c>
      <c r="B11" s="187"/>
      <c r="C11" s="187" t="s">
        <v>2210</v>
      </c>
      <c r="D11" s="283">
        <v>24500</v>
      </c>
    </row>
    <row r="12" ht="24.95" customHeight="true" spans="1:4">
      <c r="A12" s="187"/>
      <c r="B12" s="187"/>
      <c r="C12" s="187" t="s">
        <v>2211</v>
      </c>
      <c r="D12" s="283">
        <v>24500</v>
      </c>
    </row>
    <row r="13" ht="24.95" customHeight="true" spans="1:4">
      <c r="A13" s="187" t="s">
        <v>2212</v>
      </c>
      <c r="B13" s="283">
        <v>239546</v>
      </c>
      <c r="C13" s="187" t="s">
        <v>2213</v>
      </c>
      <c r="D13" s="283">
        <v>77126</v>
      </c>
    </row>
    <row r="14" ht="24.95" customHeight="true" spans="1:4">
      <c r="A14" s="187" t="s">
        <v>2214</v>
      </c>
      <c r="B14" s="283">
        <v>239546</v>
      </c>
      <c r="C14" s="187" t="s">
        <v>2215</v>
      </c>
      <c r="D14" s="283">
        <v>10851</v>
      </c>
    </row>
    <row r="15" ht="24.95" customHeight="true" spans="1:4">
      <c r="A15" s="177" t="s">
        <v>2229</v>
      </c>
      <c r="B15" s="246">
        <f>B13+B7+B4+B8+B5</f>
        <v>483832</v>
      </c>
      <c r="C15" s="177" t="s">
        <v>2230</v>
      </c>
      <c r="D15" s="246">
        <f>D14+D13+D11+D8+D5+D4</f>
        <v>483832</v>
      </c>
    </row>
    <row r="16" ht="24.95" customHeight="true"/>
    <row r="17" ht="24.95" customHeight="true"/>
    <row r="18" ht="24.95" customHeight="true"/>
    <row r="19" ht="24.95" customHeight="true"/>
    <row r="20" ht="24.95" customHeight="true"/>
  </sheetData>
  <mergeCells count="2">
    <mergeCell ref="A1:D1"/>
    <mergeCell ref="A2:D2"/>
  </mergeCells>
  <printOptions horizontalCentered="true"/>
  <pageMargins left="0.708333333333333" right="0.708333333333333" top="0.747916666666667" bottom="0.747916666666667" header="0.314583333333333" footer="0.314583333333333"/>
  <pageSetup paperSize="9" firstPageNumber="129" orientation="portrait" useFirstPageNumber="true"/>
  <headerFoot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3" sqref="$A3:$XFD3"/>
    </sheetView>
  </sheetViews>
  <sheetFormatPr defaultColWidth="9" defaultRowHeight="24.95" customHeight="true" outlineLevelCol="1"/>
  <cols>
    <col min="1" max="1" width="63.75" style="248" customWidth="true"/>
    <col min="2" max="2" width="20.625" style="248" customWidth="true"/>
    <col min="3" max="16384" width="9" style="248"/>
  </cols>
  <sheetData>
    <row r="1" customHeight="true" spans="1:2">
      <c r="A1" s="194" t="s">
        <v>2231</v>
      </c>
      <c r="B1" s="194"/>
    </row>
    <row r="2" customHeight="true" spans="1:2">
      <c r="A2" s="193"/>
      <c r="B2" s="237" t="s">
        <v>1136</v>
      </c>
    </row>
    <row r="3" s="229" customFormat="true" customHeight="true" spans="1:2">
      <c r="A3" s="278" t="s">
        <v>2232</v>
      </c>
      <c r="B3" s="278" t="s">
        <v>1400</v>
      </c>
    </row>
    <row r="4" customHeight="true" spans="1:2">
      <c r="A4" s="262" t="s">
        <v>2233</v>
      </c>
      <c r="B4" s="188">
        <f>B5+B10</f>
        <v>62008</v>
      </c>
    </row>
    <row r="5" customHeight="true" spans="1:2">
      <c r="A5" s="262" t="s">
        <v>2234</v>
      </c>
      <c r="B5" s="188">
        <v>7008</v>
      </c>
    </row>
    <row r="6" customHeight="true" spans="1:2">
      <c r="A6" s="174" t="s">
        <v>2235</v>
      </c>
      <c r="B6" s="176">
        <v>261</v>
      </c>
    </row>
    <row r="7" customHeight="true" spans="1:2">
      <c r="A7" s="174" t="s">
        <v>2236</v>
      </c>
      <c r="B7" s="176">
        <v>2181</v>
      </c>
    </row>
    <row r="8" customHeight="true" spans="1:2">
      <c r="A8" s="174" t="s">
        <v>2237</v>
      </c>
      <c r="B8" s="176">
        <v>1121</v>
      </c>
    </row>
    <row r="9" customHeight="true" spans="1:2">
      <c r="A9" s="174" t="s">
        <v>2238</v>
      </c>
      <c r="B9" s="176">
        <f>4158-713</f>
        <v>3445</v>
      </c>
    </row>
    <row r="10" customHeight="true" spans="1:2">
      <c r="A10" s="262" t="s">
        <v>2239</v>
      </c>
      <c r="B10" s="188">
        <v>55000</v>
      </c>
    </row>
  </sheetData>
  <mergeCells count="1">
    <mergeCell ref="A1:B1"/>
  </mergeCells>
  <printOptions horizontalCentered="true"/>
  <pageMargins left="0.708333333333333" right="0.708333333333333" top="0.747916666666667" bottom="0.747916666666667" header="0.314583333333333" footer="0.314583333333333"/>
  <pageSetup paperSize="9" firstPageNumber="130" orientation="portrait" useFirstPageNumber="true"/>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I9" sqref="I9"/>
    </sheetView>
  </sheetViews>
  <sheetFormatPr defaultColWidth="9" defaultRowHeight="24.95" customHeight="true" outlineLevelCol="4"/>
  <cols>
    <col min="1" max="1" width="43.625" style="28" customWidth="true"/>
    <col min="2" max="5" width="13.625" style="28" customWidth="true"/>
    <col min="6" max="16384" width="9" style="28"/>
  </cols>
  <sheetData>
    <row r="1" customHeight="true" spans="1:5">
      <c r="A1" s="194" t="s">
        <v>2240</v>
      </c>
      <c r="B1" s="194"/>
      <c r="C1" s="194"/>
      <c r="D1" s="194"/>
      <c r="E1" s="194"/>
    </row>
    <row r="2" customHeight="true" spans="1:5">
      <c r="A2" s="193"/>
      <c r="E2" s="237" t="s">
        <v>2241</v>
      </c>
    </row>
    <row r="3" s="229" customFormat="true" customHeight="true" spans="1:5">
      <c r="A3" s="231" t="s">
        <v>1800</v>
      </c>
      <c r="B3" s="232" t="s">
        <v>1137</v>
      </c>
      <c r="C3" s="232"/>
      <c r="D3" s="232"/>
      <c r="E3" s="232"/>
    </row>
    <row r="4" s="229" customFormat="true" customHeight="true" spans="1:5">
      <c r="A4" s="232"/>
      <c r="B4" s="231" t="s">
        <v>1801</v>
      </c>
      <c r="C4" s="231" t="s">
        <v>1802</v>
      </c>
      <c r="D4" s="231" t="s">
        <v>1803</v>
      </c>
      <c r="E4" s="231" t="s">
        <v>1804</v>
      </c>
    </row>
    <row r="5" customHeight="true" spans="1:5">
      <c r="A5" s="244" t="s">
        <v>1526</v>
      </c>
      <c r="B5" s="188">
        <f>B6+B12</f>
        <v>32540</v>
      </c>
      <c r="C5" s="188">
        <v>12448</v>
      </c>
      <c r="D5" s="188">
        <v>4115</v>
      </c>
      <c r="E5" s="188">
        <v>15977</v>
      </c>
    </row>
    <row r="6" customHeight="true" spans="1:5">
      <c r="A6" s="262" t="s">
        <v>2242</v>
      </c>
      <c r="B6" s="188">
        <v>14340</v>
      </c>
      <c r="C6" s="188">
        <v>5348</v>
      </c>
      <c r="D6" s="188">
        <v>1315</v>
      </c>
      <c r="E6" s="188">
        <v>7677</v>
      </c>
    </row>
    <row r="7" customHeight="true" spans="1:5">
      <c r="A7" s="174" t="s">
        <v>2243</v>
      </c>
      <c r="B7" s="176">
        <f>C7+D7+E7</f>
        <v>56</v>
      </c>
      <c r="C7" s="176">
        <v>38</v>
      </c>
      <c r="D7" s="176">
        <v>9</v>
      </c>
      <c r="E7" s="176">
        <v>9</v>
      </c>
    </row>
    <row r="8" customHeight="true" spans="1:5">
      <c r="A8" s="174" t="s">
        <v>2244</v>
      </c>
      <c r="B8" s="176">
        <f>C8+D8+E8</f>
        <v>112</v>
      </c>
      <c r="C8" s="176">
        <v>1</v>
      </c>
      <c r="D8" s="176"/>
      <c r="E8" s="176">
        <v>111</v>
      </c>
    </row>
    <row r="9" customHeight="true" spans="1:5">
      <c r="A9" s="277" t="s">
        <v>2245</v>
      </c>
      <c r="B9" s="176">
        <f>C9+D9+E9</f>
        <v>12213</v>
      </c>
      <c r="C9" s="176">
        <v>4743</v>
      </c>
      <c r="D9" s="176">
        <v>726</v>
      </c>
      <c r="E9" s="176">
        <v>6744</v>
      </c>
    </row>
    <row r="10" customHeight="true" spans="1:5">
      <c r="A10" s="174" t="s">
        <v>2246</v>
      </c>
      <c r="B10" s="176">
        <f>C10+D10+E10</f>
        <v>108</v>
      </c>
      <c r="C10" s="176"/>
      <c r="D10" s="176"/>
      <c r="E10" s="176">
        <v>108</v>
      </c>
    </row>
    <row r="11" customHeight="true" spans="1:5">
      <c r="A11" s="174" t="s">
        <v>2247</v>
      </c>
      <c r="B11" s="176">
        <f>C11+D11+E11</f>
        <v>1851</v>
      </c>
      <c r="C11" s="176">
        <v>566</v>
      </c>
      <c r="D11" s="176">
        <v>580</v>
      </c>
      <c r="E11" s="176">
        <v>705</v>
      </c>
    </row>
    <row r="12" customHeight="true" spans="1:5">
      <c r="A12" s="262" t="s">
        <v>2248</v>
      </c>
      <c r="B12" s="188">
        <v>18200</v>
      </c>
      <c r="C12" s="188">
        <v>7100</v>
      </c>
      <c r="D12" s="188">
        <v>2800</v>
      </c>
      <c r="E12" s="188">
        <v>8300</v>
      </c>
    </row>
  </sheetData>
  <mergeCells count="3">
    <mergeCell ref="A1:E1"/>
    <mergeCell ref="B3:E3"/>
    <mergeCell ref="A3:A4"/>
  </mergeCells>
  <printOptions horizontalCentered="true"/>
  <pageMargins left="0.708333333333333" right="0.708333333333333" top="0.747916666666667" bottom="0.747916666666667" header="0.314583333333333" footer="0.314583333333333"/>
  <pageSetup paperSize="9" firstPageNumber="131" orientation="portrait" useFirstPageNumber="true"/>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D12" sqref="D12"/>
    </sheetView>
  </sheetViews>
  <sheetFormatPr defaultColWidth="9" defaultRowHeight="24" customHeight="true" outlineLevelCol="2"/>
  <cols>
    <col min="1" max="1" width="43" customWidth="true"/>
    <col min="2" max="2" width="26.125" customWidth="true"/>
  </cols>
  <sheetData>
    <row r="1" ht="28" customHeight="true" spans="1:3">
      <c r="A1" s="194" t="s">
        <v>2249</v>
      </c>
      <c r="B1" s="194"/>
      <c r="C1" s="269"/>
    </row>
    <row r="2" s="28" customFormat="true" ht="16" customHeight="true" spans="1:2">
      <c r="A2" s="193"/>
      <c r="B2" s="237" t="s">
        <v>2241</v>
      </c>
    </row>
    <row r="3" ht="23" customHeight="true" spans="1:2">
      <c r="A3" s="270" t="s">
        <v>1800</v>
      </c>
      <c r="B3" s="270" t="s">
        <v>1400</v>
      </c>
    </row>
    <row r="4" ht="23" customHeight="true" spans="1:2">
      <c r="A4" s="271" t="s">
        <v>2250</v>
      </c>
      <c r="B4" s="272"/>
    </row>
    <row r="5" ht="23" customHeight="true" spans="1:2">
      <c r="A5" s="271" t="s">
        <v>2251</v>
      </c>
      <c r="B5" s="272"/>
    </row>
    <row r="6" ht="23" customHeight="true" spans="1:2">
      <c r="A6" s="271" t="s">
        <v>2252</v>
      </c>
      <c r="B6" s="272"/>
    </row>
    <row r="7" ht="23" customHeight="true" spans="1:2">
      <c r="A7" s="271" t="s">
        <v>2253</v>
      </c>
      <c r="B7" s="272">
        <v>9084</v>
      </c>
    </row>
    <row r="8" ht="23" customHeight="true" spans="1:2">
      <c r="A8" s="271" t="s">
        <v>2254</v>
      </c>
      <c r="B8" s="272">
        <v>4120</v>
      </c>
    </row>
    <row r="9" ht="23" customHeight="true" spans="1:2">
      <c r="A9" s="271" t="s">
        <v>2255</v>
      </c>
      <c r="B9" s="272"/>
    </row>
    <row r="10" ht="23" customHeight="true" spans="1:2">
      <c r="A10" s="271" t="s">
        <v>2256</v>
      </c>
      <c r="B10" s="272"/>
    </row>
    <row r="11" ht="23" customHeight="true" spans="1:2">
      <c r="A11" s="271" t="s">
        <v>2257</v>
      </c>
      <c r="B11" s="272"/>
    </row>
    <row r="12" ht="23" customHeight="true" spans="1:2">
      <c r="A12" s="271" t="s">
        <v>2258</v>
      </c>
      <c r="B12" s="272"/>
    </row>
    <row r="13" ht="23" customHeight="true" spans="1:2">
      <c r="A13" s="271" t="s">
        <v>2259</v>
      </c>
      <c r="B13" s="272">
        <v>2000</v>
      </c>
    </row>
    <row r="14" ht="23" customHeight="true" spans="1:2">
      <c r="A14" s="271" t="s">
        <v>2260</v>
      </c>
      <c r="B14" s="272">
        <v>7494</v>
      </c>
    </row>
    <row r="15" ht="23" customHeight="true" spans="1:2">
      <c r="A15" s="271" t="s">
        <v>2261</v>
      </c>
      <c r="B15" s="272"/>
    </row>
    <row r="16" ht="23" customHeight="true" spans="1:2">
      <c r="A16" s="271" t="s">
        <v>2262</v>
      </c>
      <c r="B16" s="272"/>
    </row>
    <row r="17" ht="23" customHeight="true" spans="1:2">
      <c r="A17" s="271" t="s">
        <v>2263</v>
      </c>
      <c r="B17" s="272"/>
    </row>
    <row r="18" ht="23" customHeight="true" spans="1:2">
      <c r="A18" s="271" t="s">
        <v>2264</v>
      </c>
      <c r="B18" s="272"/>
    </row>
    <row r="19" ht="23" customHeight="true" spans="1:2">
      <c r="A19" s="271" t="s">
        <v>2265</v>
      </c>
      <c r="B19" s="272"/>
    </row>
    <row r="20" ht="23" customHeight="true" spans="1:2">
      <c r="A20" s="271" t="s">
        <v>2266</v>
      </c>
      <c r="B20" s="272"/>
    </row>
    <row r="21" ht="23" customHeight="true" spans="1:2">
      <c r="A21" s="271" t="s">
        <v>2267</v>
      </c>
      <c r="B21" s="272"/>
    </row>
    <row r="22" ht="23" customHeight="true" spans="1:2">
      <c r="A22" s="271" t="s">
        <v>2268</v>
      </c>
      <c r="B22" s="272"/>
    </row>
    <row r="23" ht="23" customHeight="true" spans="1:2">
      <c r="A23" s="271" t="s">
        <v>2269</v>
      </c>
      <c r="B23" s="272">
        <v>160</v>
      </c>
    </row>
    <row r="24" ht="23" customHeight="true" spans="1:2">
      <c r="A24" s="271" t="s">
        <v>2270</v>
      </c>
      <c r="B24" s="273">
        <v>325</v>
      </c>
    </row>
    <row r="25" ht="23" customHeight="true" spans="1:2">
      <c r="A25" s="274" t="s">
        <v>1801</v>
      </c>
      <c r="B25" s="275">
        <f>SUM(B4:B24)</f>
        <v>23183</v>
      </c>
    </row>
    <row r="26" customHeight="true" spans="1:3">
      <c r="A26" s="276"/>
      <c r="B26" s="276"/>
      <c r="C26" s="276"/>
    </row>
  </sheetData>
  <mergeCells count="1">
    <mergeCell ref="A1:B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B4" sqref="B4:B8"/>
    </sheetView>
  </sheetViews>
  <sheetFormatPr defaultColWidth="9" defaultRowHeight="13.5" outlineLevelRow="7" outlineLevelCol="2"/>
  <cols>
    <col min="1" max="1" width="17.625" style="28" customWidth="true"/>
    <col min="2" max="2" width="10.625" style="263" customWidth="true"/>
    <col min="3" max="3" width="60.625" style="28" customWidth="true"/>
    <col min="4" max="16384" width="9" style="28"/>
  </cols>
  <sheetData>
    <row r="1" ht="24" customHeight="true" spans="1:3">
      <c r="A1" s="194" t="s">
        <v>2271</v>
      </c>
      <c r="B1" s="194"/>
      <c r="C1" s="194"/>
    </row>
    <row r="2" ht="20.1" customHeight="true" spans="1:3">
      <c r="A2" s="193"/>
      <c r="B2" s="264"/>
      <c r="C2" s="237" t="s">
        <v>2241</v>
      </c>
    </row>
    <row r="3" ht="24.95" customHeight="true" spans="1:3">
      <c r="A3" s="204" t="s">
        <v>2272</v>
      </c>
      <c r="B3" s="265" t="s">
        <v>63</v>
      </c>
      <c r="C3" s="204" t="s">
        <v>2273</v>
      </c>
    </row>
    <row r="4" ht="69.95" customHeight="true" spans="1:3">
      <c r="A4" s="266" t="s">
        <v>2274</v>
      </c>
      <c r="B4" s="267">
        <v>17500</v>
      </c>
      <c r="C4" s="266" t="s">
        <v>2275</v>
      </c>
    </row>
    <row r="5" ht="120" customHeight="true" spans="1:3">
      <c r="A5" s="266" t="s">
        <v>2276</v>
      </c>
      <c r="B5" s="267">
        <v>40000</v>
      </c>
      <c r="C5" s="266" t="s">
        <v>2277</v>
      </c>
    </row>
    <row r="6" ht="69.95" customHeight="true" spans="1:3">
      <c r="A6" s="268" t="s">
        <v>2278</v>
      </c>
      <c r="B6" s="267">
        <v>10606</v>
      </c>
      <c r="C6" s="266" t="s">
        <v>2279</v>
      </c>
    </row>
    <row r="7" ht="69.95" customHeight="true" spans="1:3">
      <c r="A7" s="268" t="s">
        <v>2280</v>
      </c>
      <c r="B7" s="267">
        <v>28039</v>
      </c>
      <c r="C7" s="266" t="s">
        <v>2281</v>
      </c>
    </row>
    <row r="8" ht="69.95" customHeight="true" spans="1:3">
      <c r="A8" s="268" t="s">
        <v>2282</v>
      </c>
      <c r="B8" s="267">
        <v>31000</v>
      </c>
      <c r="C8" s="266" t="s">
        <v>2283</v>
      </c>
    </row>
  </sheetData>
  <mergeCells count="1">
    <mergeCell ref="A1:C1"/>
  </mergeCells>
  <printOptions horizontalCentered="true"/>
  <pageMargins left="0.708333333333333" right="0.708333333333333" top="0.747916666666667" bottom="0.747916666666667" header="0.314583333333333" footer="0.314583333333333"/>
  <pageSetup paperSize="9" firstPageNumber="132" orientation="portrait" useFirstPageNumber="true"/>
  <headerFooter>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topLeftCell="A28" workbookViewId="0">
      <selection activeCell="F52" sqref="F52"/>
    </sheetView>
  </sheetViews>
  <sheetFormatPr defaultColWidth="9" defaultRowHeight="20" customHeight="true" outlineLevelCol="5"/>
  <cols>
    <col min="1" max="1" width="48.75" style="28" customWidth="true"/>
    <col min="2" max="2" width="24.25" style="28" customWidth="true"/>
    <col min="3" max="16384" width="9" style="28"/>
  </cols>
  <sheetData>
    <row r="1" s="28" customFormat="true" ht="24" customHeight="true" spans="1:2">
      <c r="A1" s="260" t="s">
        <v>2284</v>
      </c>
      <c r="B1" s="260"/>
    </row>
    <row r="2" s="28" customFormat="true" customHeight="true" spans="2:2">
      <c r="B2" s="261" t="s">
        <v>1136</v>
      </c>
    </row>
    <row r="3" s="28" customFormat="true" customHeight="true" spans="1:2">
      <c r="A3" s="258" t="s">
        <v>1800</v>
      </c>
      <c r="B3" s="258" t="s">
        <v>1400</v>
      </c>
    </row>
    <row r="4" s="229" customFormat="true" customHeight="true" spans="1:2">
      <c r="A4" s="254" t="s">
        <v>2285</v>
      </c>
      <c r="B4" s="255">
        <v>4655</v>
      </c>
    </row>
    <row r="5" s="28" customFormat="true" customHeight="true" spans="1:2">
      <c r="A5" s="256" t="s">
        <v>2286</v>
      </c>
      <c r="B5" s="257"/>
    </row>
    <row r="6" s="28" customFormat="true" customHeight="true" spans="1:2">
      <c r="A6" s="256" t="s">
        <v>2287</v>
      </c>
      <c r="B6" s="257"/>
    </row>
    <row r="7" s="28" customFormat="true" customHeight="true" spans="1:6">
      <c r="A7" s="256" t="s">
        <v>2288</v>
      </c>
      <c r="B7" s="257"/>
      <c r="F7" s="247"/>
    </row>
    <row r="8" s="28" customFormat="true" customHeight="true" spans="1:2">
      <c r="A8" s="256" t="s">
        <v>2289</v>
      </c>
      <c r="B8" s="257"/>
    </row>
    <row r="9" s="247" customFormat="true" customHeight="true" spans="1:6">
      <c r="A9" s="256" t="s">
        <v>2290</v>
      </c>
      <c r="B9" s="257"/>
      <c r="F9" s="28"/>
    </row>
    <row r="10" s="28" customFormat="true" customHeight="true" spans="1:2">
      <c r="A10" s="256" t="s">
        <v>2291</v>
      </c>
      <c r="B10" s="257"/>
    </row>
    <row r="11" s="28" customFormat="true" customHeight="true" spans="1:2">
      <c r="A11" s="256" t="s">
        <v>2292</v>
      </c>
      <c r="B11" s="257"/>
    </row>
    <row r="12" s="28" customFormat="true" customHeight="true" spans="1:2">
      <c r="A12" s="256" t="s">
        <v>2293</v>
      </c>
      <c r="B12" s="257"/>
    </row>
    <row r="13" s="28" customFormat="true" customHeight="true" spans="1:2">
      <c r="A13" s="256" t="s">
        <v>2294</v>
      </c>
      <c r="B13" s="257"/>
    </row>
    <row r="14" s="28" customFormat="true" customHeight="true" spans="1:2">
      <c r="A14" s="256" t="s">
        <v>2295</v>
      </c>
      <c r="B14" s="257"/>
    </row>
    <row r="15" s="28" customFormat="true" customHeight="true" spans="1:2">
      <c r="A15" s="256" t="s">
        <v>2296</v>
      </c>
      <c r="B15" s="257"/>
    </row>
    <row r="16" s="28" customFormat="true" customHeight="true" spans="1:2">
      <c r="A16" s="256" t="s">
        <v>2297</v>
      </c>
      <c r="B16" s="257">
        <v>4655</v>
      </c>
    </row>
    <row r="17" s="28" customFormat="true" customHeight="true" spans="1:2">
      <c r="A17" s="256" t="s">
        <v>2298</v>
      </c>
      <c r="B17" s="257"/>
    </row>
    <row r="18" s="28" customFormat="true" customHeight="true" spans="1:2">
      <c r="A18" s="256" t="s">
        <v>2299</v>
      </c>
      <c r="B18" s="257"/>
    </row>
    <row r="19" s="28" customFormat="true" customHeight="true" spans="1:2">
      <c r="A19" s="256" t="s">
        <v>2300</v>
      </c>
      <c r="B19" s="257"/>
    </row>
    <row r="20" s="28" customFormat="true" customHeight="true" spans="1:2">
      <c r="A20" s="256" t="s">
        <v>2301</v>
      </c>
      <c r="B20" s="257"/>
    </row>
    <row r="21" s="28" customFormat="true" customHeight="true" spans="1:2">
      <c r="A21" s="256" t="s">
        <v>2302</v>
      </c>
      <c r="B21" s="257"/>
    </row>
    <row r="22" s="28" customFormat="true" customHeight="true" spans="1:2">
      <c r="A22" s="256" t="s">
        <v>2303</v>
      </c>
      <c r="B22" s="257"/>
    </row>
    <row r="23" s="28" customFormat="true" customHeight="true" spans="1:2">
      <c r="A23" s="256" t="s">
        <v>2304</v>
      </c>
      <c r="B23" s="257"/>
    </row>
    <row r="24" s="28" customFormat="true" customHeight="true" spans="1:2">
      <c r="A24" s="256" t="s">
        <v>2305</v>
      </c>
      <c r="B24" s="257"/>
    </row>
    <row r="25" s="28" customFormat="true" customHeight="true" spans="1:2">
      <c r="A25" s="256" t="s">
        <v>2306</v>
      </c>
      <c r="B25" s="257"/>
    </row>
    <row r="26" s="28" customFormat="true" customHeight="true" spans="1:2">
      <c r="A26" s="256" t="s">
        <v>2307</v>
      </c>
      <c r="B26" s="257"/>
    </row>
    <row r="27" s="28" customFormat="true" customHeight="true" spans="1:2">
      <c r="A27" s="256" t="s">
        <v>2308</v>
      </c>
      <c r="B27" s="257"/>
    </row>
    <row r="28" s="28" customFormat="true" customHeight="true" spans="1:2">
      <c r="A28" s="256" t="s">
        <v>2309</v>
      </c>
      <c r="B28" s="257"/>
    </row>
    <row r="29" s="28" customFormat="true" customHeight="true" spans="1:2">
      <c r="A29" s="256" t="s">
        <v>2310</v>
      </c>
      <c r="B29" s="257"/>
    </row>
    <row r="30" s="28" customFormat="true" customHeight="true" spans="1:2">
      <c r="A30" s="256" t="s">
        <v>2311</v>
      </c>
      <c r="B30" s="257"/>
    </row>
    <row r="31" s="28" customFormat="true" customHeight="true" spans="1:2">
      <c r="A31" s="256" t="s">
        <v>2312</v>
      </c>
      <c r="B31" s="257"/>
    </row>
    <row r="32" s="28" customFormat="true" customHeight="true" spans="1:2">
      <c r="A32" s="256" t="s">
        <v>2313</v>
      </c>
      <c r="B32" s="257"/>
    </row>
    <row r="33" s="28" customFormat="true" customHeight="true" spans="1:2">
      <c r="A33" s="256" t="s">
        <v>2314</v>
      </c>
      <c r="B33" s="257"/>
    </row>
    <row r="34" s="28" customFormat="true" customHeight="true" spans="1:2">
      <c r="A34" s="256" t="s">
        <v>2315</v>
      </c>
      <c r="B34" s="257"/>
    </row>
    <row r="35" s="28" customFormat="true" customHeight="true" spans="1:2">
      <c r="A35" s="256" t="s">
        <v>2316</v>
      </c>
      <c r="B35" s="257"/>
    </row>
    <row r="36" s="229" customFormat="true" customHeight="true" spans="1:2">
      <c r="A36" s="254" t="s">
        <v>2317</v>
      </c>
      <c r="B36" s="255">
        <v>445</v>
      </c>
    </row>
    <row r="37" s="28" customFormat="true" customHeight="true" spans="1:2">
      <c r="A37" s="256" t="s">
        <v>2318</v>
      </c>
      <c r="B37" s="257">
        <v>445</v>
      </c>
    </row>
    <row r="38" s="28" customFormat="true" customHeight="true" spans="1:2">
      <c r="A38" s="256" t="s">
        <v>2319</v>
      </c>
      <c r="B38" s="257"/>
    </row>
    <row r="39" s="28" customFormat="true" customHeight="true" spans="1:2">
      <c r="A39" s="256" t="s">
        <v>2320</v>
      </c>
      <c r="B39" s="257"/>
    </row>
    <row r="40" s="28" customFormat="true" customHeight="true" spans="1:2">
      <c r="A40" s="256" t="s">
        <v>2321</v>
      </c>
      <c r="B40" s="257"/>
    </row>
    <row r="41" s="229" customFormat="true" customHeight="true" spans="1:2">
      <c r="A41" s="254" t="s">
        <v>2322</v>
      </c>
      <c r="B41" s="255"/>
    </row>
    <row r="42" s="28" customFormat="true" customHeight="true" spans="1:2">
      <c r="A42" s="256" t="s">
        <v>2323</v>
      </c>
      <c r="B42" s="257"/>
    </row>
    <row r="43" s="28" customFormat="true" customHeight="true" spans="1:2">
      <c r="A43" s="256" t="s">
        <v>2324</v>
      </c>
      <c r="B43" s="257"/>
    </row>
    <row r="44" s="28" customFormat="true" customHeight="true" spans="1:2">
      <c r="A44" s="256" t="s">
        <v>2325</v>
      </c>
      <c r="B44" s="257"/>
    </row>
    <row r="45" s="28" customFormat="true" customHeight="true" spans="1:2">
      <c r="A45" s="256" t="s">
        <v>2326</v>
      </c>
      <c r="B45" s="257"/>
    </row>
    <row r="46" s="28" customFormat="true" customHeight="true" spans="1:2">
      <c r="A46" s="256" t="s">
        <v>2327</v>
      </c>
      <c r="B46" s="257"/>
    </row>
    <row r="47" s="229" customFormat="true" customHeight="true" spans="1:2">
      <c r="A47" s="254" t="s">
        <v>2328</v>
      </c>
      <c r="B47" s="255"/>
    </row>
    <row r="48" s="28" customFormat="true" customHeight="true" spans="1:2">
      <c r="A48" s="256" t="s">
        <v>2329</v>
      </c>
      <c r="B48" s="257"/>
    </row>
    <row r="49" s="28" customFormat="true" customHeight="true" spans="1:2">
      <c r="A49" s="256" t="s">
        <v>2330</v>
      </c>
      <c r="B49" s="257"/>
    </row>
    <row r="50" s="28" customFormat="true" customHeight="true" spans="1:2">
      <c r="A50" s="256" t="s">
        <v>2331</v>
      </c>
      <c r="B50" s="257"/>
    </row>
    <row r="51" s="229" customFormat="true" customHeight="true" spans="1:2">
      <c r="A51" s="254" t="s">
        <v>2332</v>
      </c>
      <c r="B51" s="255"/>
    </row>
    <row r="52" s="28" customFormat="true" customHeight="true" spans="1:2">
      <c r="A52" s="258" t="s">
        <v>2333</v>
      </c>
      <c r="B52" s="259">
        <v>5100</v>
      </c>
    </row>
  </sheetData>
  <mergeCells count="1">
    <mergeCell ref="A1:B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F20" sqref="F20"/>
    </sheetView>
  </sheetViews>
  <sheetFormatPr defaultColWidth="9" defaultRowHeight="35" customHeight="true" outlineLevelCol="1"/>
  <cols>
    <col min="1" max="1" width="51.125" style="28" customWidth="true"/>
    <col min="2" max="2" width="24.25" style="249" customWidth="true"/>
    <col min="3" max="16383" width="9" style="28"/>
  </cols>
  <sheetData>
    <row r="1" s="28" customFormat="true" ht="43" customHeight="true" spans="1:2">
      <c r="A1" s="250" t="s">
        <v>2334</v>
      </c>
      <c r="B1" s="251"/>
    </row>
    <row r="2" s="28" customFormat="true" ht="24" customHeight="true" spans="2:2">
      <c r="B2" s="252" t="s">
        <v>1136</v>
      </c>
    </row>
    <row r="3" s="247" customFormat="true" ht="24" customHeight="true" spans="1:2">
      <c r="A3" s="253" t="s">
        <v>1800</v>
      </c>
      <c r="B3" s="253" t="s">
        <v>1400</v>
      </c>
    </row>
    <row r="4" s="229" customFormat="true" ht="24" customHeight="true" spans="1:2">
      <c r="A4" s="254" t="s">
        <v>2335</v>
      </c>
      <c r="B4" s="255"/>
    </row>
    <row r="5" s="28" customFormat="true" ht="24" customHeight="true" spans="1:2">
      <c r="A5" s="256" t="s">
        <v>2336</v>
      </c>
      <c r="B5" s="257"/>
    </row>
    <row r="6" s="229" customFormat="true" ht="24" customHeight="true" spans="1:2">
      <c r="A6" s="254" t="s">
        <v>2337</v>
      </c>
      <c r="B6" s="255">
        <v>1740</v>
      </c>
    </row>
    <row r="7" s="248" customFormat="true" ht="24" customHeight="true" spans="1:2">
      <c r="A7" s="256" t="s">
        <v>2338</v>
      </c>
      <c r="B7" s="257"/>
    </row>
    <row r="8" s="28" customFormat="true" ht="24" customHeight="true" spans="1:2">
      <c r="A8" s="256" t="s">
        <v>2339</v>
      </c>
      <c r="B8" s="257"/>
    </row>
    <row r="9" s="28" customFormat="true" ht="24" customHeight="true" spans="1:2">
      <c r="A9" s="256" t="s">
        <v>2340</v>
      </c>
      <c r="B9" s="257">
        <v>1553</v>
      </c>
    </row>
    <row r="10" s="28" customFormat="true" ht="24" customHeight="true" spans="1:2">
      <c r="A10" s="256" t="s">
        <v>2341</v>
      </c>
      <c r="B10" s="257">
        <v>187</v>
      </c>
    </row>
    <row r="11" s="28" customFormat="true" ht="24" customHeight="true" spans="1:2">
      <c r="A11" s="256" t="s">
        <v>2342</v>
      </c>
      <c r="B11" s="257"/>
    </row>
    <row r="12" s="229" customFormat="true" ht="24" customHeight="true" spans="1:2">
      <c r="A12" s="254" t="s">
        <v>2343</v>
      </c>
      <c r="B12" s="255"/>
    </row>
    <row r="13" s="28" customFormat="true" ht="24" customHeight="true" spans="1:2">
      <c r="A13" s="256" t="s">
        <v>2344</v>
      </c>
      <c r="B13" s="257"/>
    </row>
    <row r="14" s="28" customFormat="true" ht="24" customHeight="true" spans="1:2">
      <c r="A14" s="256" t="s">
        <v>2345</v>
      </c>
      <c r="B14" s="257"/>
    </row>
    <row r="15" s="28" customFormat="true" ht="24" customHeight="true" spans="1:2">
      <c r="A15" s="256" t="s">
        <v>2346</v>
      </c>
      <c r="B15" s="257"/>
    </row>
    <row r="16" s="28" customFormat="true" ht="24" customHeight="true" spans="1:2">
      <c r="A16" s="256" t="s">
        <v>2347</v>
      </c>
      <c r="B16" s="257"/>
    </row>
    <row r="17" s="28" customFormat="true" ht="24" customHeight="true" spans="1:2">
      <c r="A17" s="256" t="s">
        <v>2348</v>
      </c>
      <c r="B17" s="257"/>
    </row>
    <row r="18" s="248" customFormat="true" ht="24" customHeight="true" spans="1:2">
      <c r="A18" s="256" t="s">
        <v>2349</v>
      </c>
      <c r="B18" s="257"/>
    </row>
    <row r="19" s="28" customFormat="true" ht="24" customHeight="true" spans="1:2">
      <c r="A19" s="256" t="s">
        <v>2350</v>
      </c>
      <c r="B19" s="257"/>
    </row>
    <row r="20" s="28" customFormat="true" ht="24" customHeight="true" spans="1:2">
      <c r="A20" s="256" t="s">
        <v>2351</v>
      </c>
      <c r="B20" s="257"/>
    </row>
    <row r="21" s="229" customFormat="true" ht="24" customHeight="true" spans="1:2">
      <c r="A21" s="254" t="s">
        <v>2352</v>
      </c>
      <c r="B21" s="255">
        <v>1520</v>
      </c>
    </row>
    <row r="22" s="28" customFormat="true" ht="24" customHeight="true" spans="1:2">
      <c r="A22" s="256" t="s">
        <v>2353</v>
      </c>
      <c r="B22" s="257">
        <v>1520</v>
      </c>
    </row>
    <row r="23" s="229" customFormat="true" ht="24" customHeight="true" spans="1:2">
      <c r="A23" s="254" t="s">
        <v>2354</v>
      </c>
      <c r="B23" s="255"/>
    </row>
    <row r="24" s="28" customFormat="true" ht="24" customHeight="true" spans="1:2">
      <c r="A24" s="256" t="s">
        <v>2355</v>
      </c>
      <c r="B24" s="257"/>
    </row>
    <row r="25" s="28" customFormat="true" ht="24" customHeight="true" spans="1:2">
      <c r="A25" s="256" t="s">
        <v>2356</v>
      </c>
      <c r="B25" s="257"/>
    </row>
    <row r="26" s="28" customFormat="true" ht="24" customHeight="true" spans="1:2">
      <c r="A26" s="256" t="s">
        <v>2357</v>
      </c>
      <c r="B26" s="257"/>
    </row>
    <row r="27" s="229" customFormat="true" ht="24" customHeight="true" spans="1:2">
      <c r="A27" s="254" t="s">
        <v>2358</v>
      </c>
      <c r="B27" s="255">
        <v>240</v>
      </c>
    </row>
    <row r="28" s="247" customFormat="true" ht="24" customHeight="true" spans="1:2">
      <c r="A28" s="258" t="s">
        <v>2359</v>
      </c>
      <c r="B28" s="259">
        <v>3500</v>
      </c>
    </row>
  </sheetData>
  <mergeCells count="1">
    <mergeCell ref="A1:B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F22" sqref="F22"/>
    </sheetView>
  </sheetViews>
  <sheetFormatPr defaultColWidth="9" defaultRowHeight="24.95" customHeight="true" outlineLevelCol="3"/>
  <cols>
    <col min="1" max="1" width="27.625" style="193" customWidth="true"/>
    <col min="2" max="2" width="10.125" style="239" customWidth="true"/>
    <col min="3" max="3" width="39.625" style="193" customWidth="true"/>
    <col min="4" max="4" width="10.125" style="239" customWidth="true"/>
    <col min="5" max="16384" width="9" style="193"/>
  </cols>
  <sheetData>
    <row r="1" customHeight="true" spans="1:4">
      <c r="A1" s="194" t="s">
        <v>2360</v>
      </c>
      <c r="B1" s="194"/>
      <c r="C1" s="194"/>
      <c r="D1" s="194"/>
    </row>
    <row r="2" customHeight="true" spans="3:4">
      <c r="C2" s="240" t="s">
        <v>2241</v>
      </c>
      <c r="D2" s="240"/>
    </row>
    <row r="3" s="179" customFormat="true" customHeight="true" spans="1:4">
      <c r="A3" s="172" t="s">
        <v>1800</v>
      </c>
      <c r="B3" s="241" t="s">
        <v>63</v>
      </c>
      <c r="C3" s="172" t="s">
        <v>1800</v>
      </c>
      <c r="D3" s="241" t="s">
        <v>63</v>
      </c>
    </row>
    <row r="4" s="170" customFormat="true" customHeight="true" spans="1:4">
      <c r="A4" s="242" t="s">
        <v>2361</v>
      </c>
      <c r="B4" s="176">
        <v>4655</v>
      </c>
      <c r="C4" s="243" t="s">
        <v>2362</v>
      </c>
      <c r="D4" s="176"/>
    </row>
    <row r="5" s="170" customFormat="true" customHeight="true" spans="1:4">
      <c r="A5" s="242" t="s">
        <v>2363</v>
      </c>
      <c r="B5" s="176">
        <v>445</v>
      </c>
      <c r="C5" s="243" t="s">
        <v>490</v>
      </c>
      <c r="D5" s="176"/>
    </row>
    <row r="6" s="170" customFormat="true" customHeight="true" spans="1:4">
      <c r="A6" s="242" t="s">
        <v>2364</v>
      </c>
      <c r="B6" s="176"/>
      <c r="C6" s="187" t="s">
        <v>2365</v>
      </c>
      <c r="D6" s="176"/>
    </row>
    <row r="7" s="170" customFormat="true" customHeight="true" spans="1:4">
      <c r="A7" s="242" t="s">
        <v>2366</v>
      </c>
      <c r="B7" s="176"/>
      <c r="C7" s="243" t="s">
        <v>2367</v>
      </c>
      <c r="D7" s="176">
        <f>D8+D18+D27+D29+D33</f>
        <v>3500</v>
      </c>
    </row>
    <row r="8" s="170" customFormat="true" customHeight="true" spans="1:4">
      <c r="A8" s="242" t="s">
        <v>2368</v>
      </c>
      <c r="B8" s="176"/>
      <c r="C8" s="243" t="s">
        <v>2369</v>
      </c>
      <c r="D8" s="176">
        <f>D13+D15</f>
        <v>1740</v>
      </c>
    </row>
    <row r="9" s="170" customFormat="true" customHeight="true" spans="1:4">
      <c r="A9" s="242"/>
      <c r="B9" s="176"/>
      <c r="C9" s="187" t="s">
        <v>2370</v>
      </c>
      <c r="D9" s="176"/>
    </row>
    <row r="10" s="170" customFormat="true" customHeight="true" spans="1:4">
      <c r="A10" s="242"/>
      <c r="B10" s="176"/>
      <c r="C10" s="187" t="s">
        <v>2371</v>
      </c>
      <c r="D10" s="176"/>
    </row>
    <row r="11" s="170" customFormat="true" customHeight="true" spans="1:4">
      <c r="A11" s="242"/>
      <c r="B11" s="176"/>
      <c r="C11" s="187" t="s">
        <v>2372</v>
      </c>
      <c r="D11" s="176"/>
    </row>
    <row r="12" s="170" customFormat="true" customHeight="true" spans="1:4">
      <c r="A12" s="242"/>
      <c r="B12" s="176"/>
      <c r="C12" s="187" t="s">
        <v>2373</v>
      </c>
      <c r="D12" s="176"/>
    </row>
    <row r="13" s="170" customFormat="true" customHeight="true" spans="1:4">
      <c r="A13" s="242"/>
      <c r="B13" s="176"/>
      <c r="C13" s="187" t="s">
        <v>2374</v>
      </c>
      <c r="D13" s="176">
        <v>1553</v>
      </c>
    </row>
    <row r="14" s="170" customFormat="true" customHeight="true" spans="1:4">
      <c r="A14" s="242"/>
      <c r="B14" s="176"/>
      <c r="C14" s="187" t="s">
        <v>2375</v>
      </c>
      <c r="D14" s="176"/>
    </row>
    <row r="15" s="170" customFormat="true" customHeight="true" spans="1:4">
      <c r="A15" s="242"/>
      <c r="B15" s="176"/>
      <c r="C15" s="187" t="s">
        <v>2376</v>
      </c>
      <c r="D15" s="176">
        <v>187</v>
      </c>
    </row>
    <row r="16" s="170" customFormat="true" customHeight="true" spans="1:4">
      <c r="A16" s="242"/>
      <c r="B16" s="176"/>
      <c r="C16" s="187" t="s">
        <v>2377</v>
      </c>
      <c r="D16" s="176"/>
    </row>
    <row r="17" s="170" customFormat="true" customHeight="true" spans="1:4">
      <c r="A17" s="242"/>
      <c r="B17" s="176"/>
      <c r="C17" s="187" t="s">
        <v>2378</v>
      </c>
      <c r="D17" s="176"/>
    </row>
    <row r="18" s="170" customFormat="true" customHeight="true" spans="1:4">
      <c r="A18" s="242"/>
      <c r="B18" s="176"/>
      <c r="C18" s="243" t="s">
        <v>2379</v>
      </c>
      <c r="D18" s="176"/>
    </row>
    <row r="19" s="170" customFormat="true" customHeight="true" spans="1:4">
      <c r="A19" s="242"/>
      <c r="B19" s="176"/>
      <c r="C19" s="187" t="s">
        <v>2380</v>
      </c>
      <c r="D19" s="176"/>
    </row>
    <row r="20" s="170" customFormat="true" customHeight="true" spans="1:4">
      <c r="A20" s="242"/>
      <c r="B20" s="176"/>
      <c r="C20" s="187" t="s">
        <v>2381</v>
      </c>
      <c r="D20" s="176"/>
    </row>
    <row r="21" s="170" customFormat="true" customHeight="true" spans="1:4">
      <c r="A21" s="242"/>
      <c r="B21" s="176"/>
      <c r="C21" s="187" t="s">
        <v>2382</v>
      </c>
      <c r="D21" s="176"/>
    </row>
    <row r="22" s="170" customFormat="true" customHeight="true" spans="1:4">
      <c r="A22" s="242"/>
      <c r="B22" s="176"/>
      <c r="C22" s="187" t="s">
        <v>2383</v>
      </c>
      <c r="D22" s="176"/>
    </row>
    <row r="23" s="170" customFormat="true" customHeight="true" spans="1:4">
      <c r="A23" s="242"/>
      <c r="B23" s="176"/>
      <c r="C23" s="187" t="s">
        <v>2384</v>
      </c>
      <c r="D23" s="176"/>
    </row>
    <row r="24" s="170" customFormat="true" customHeight="true" spans="1:4">
      <c r="A24" s="242"/>
      <c r="B24" s="176"/>
      <c r="C24" s="187" t="s">
        <v>2385</v>
      </c>
      <c r="D24" s="176"/>
    </row>
    <row r="25" s="170" customFormat="true" customHeight="true" spans="1:4">
      <c r="A25" s="242"/>
      <c r="B25" s="176"/>
      <c r="C25" s="187" t="s">
        <v>2386</v>
      </c>
      <c r="D25" s="176"/>
    </row>
    <row r="26" s="170" customFormat="true" customHeight="true" spans="1:4">
      <c r="A26" s="242"/>
      <c r="B26" s="176"/>
      <c r="C26" s="187" t="s">
        <v>2387</v>
      </c>
      <c r="D26" s="176"/>
    </row>
    <row r="27" s="170" customFormat="true" customHeight="true" spans="1:4">
      <c r="A27" s="242"/>
      <c r="B27" s="176"/>
      <c r="C27" s="243" t="s">
        <v>2388</v>
      </c>
      <c r="D27" s="176">
        <f>D28</f>
        <v>1520</v>
      </c>
    </row>
    <row r="28" s="170" customFormat="true" customHeight="true" spans="1:4">
      <c r="A28" s="242"/>
      <c r="B28" s="176"/>
      <c r="C28" s="187" t="s">
        <v>2389</v>
      </c>
      <c r="D28" s="176">
        <v>1520</v>
      </c>
    </row>
    <row r="29" s="170" customFormat="true" customHeight="true" spans="1:4">
      <c r="A29" s="242"/>
      <c r="B29" s="176"/>
      <c r="C29" s="243" t="s">
        <v>2390</v>
      </c>
      <c r="D29" s="176"/>
    </row>
    <row r="30" s="170" customFormat="true" customHeight="true" spans="1:4">
      <c r="A30" s="242"/>
      <c r="B30" s="176"/>
      <c r="C30" s="187" t="s">
        <v>2391</v>
      </c>
      <c r="D30" s="176"/>
    </row>
    <row r="31" s="170" customFormat="true" customHeight="true" spans="1:4">
      <c r="A31" s="242"/>
      <c r="B31" s="176"/>
      <c r="C31" s="187" t="s">
        <v>2392</v>
      </c>
      <c r="D31" s="176"/>
    </row>
    <row r="32" s="170" customFormat="true" customHeight="true" spans="1:4">
      <c r="A32" s="242"/>
      <c r="B32" s="176"/>
      <c r="C32" s="187" t="s">
        <v>2393</v>
      </c>
      <c r="D32" s="176"/>
    </row>
    <row r="33" s="170" customFormat="true" customHeight="true" spans="1:4">
      <c r="A33" s="242"/>
      <c r="B33" s="176"/>
      <c r="C33" s="243" t="s">
        <v>2394</v>
      </c>
      <c r="D33" s="176">
        <f>D34</f>
        <v>240</v>
      </c>
    </row>
    <row r="34" s="170" customFormat="true" customHeight="true" spans="1:4">
      <c r="A34" s="242"/>
      <c r="B34" s="176"/>
      <c r="C34" s="187" t="s">
        <v>2395</v>
      </c>
      <c r="D34" s="176">
        <v>240</v>
      </c>
    </row>
    <row r="35" s="170" customFormat="true" customHeight="true" spans="1:4">
      <c r="A35" s="244" t="s">
        <v>2396</v>
      </c>
      <c r="B35" s="188">
        <v>5100</v>
      </c>
      <c r="C35" s="245" t="s">
        <v>2397</v>
      </c>
      <c r="D35" s="188">
        <f>D7+D4</f>
        <v>3500</v>
      </c>
    </row>
    <row r="36" s="170" customFormat="true" customHeight="true" spans="1:4">
      <c r="A36" s="244" t="s">
        <v>2398</v>
      </c>
      <c r="B36" s="188">
        <v>1553</v>
      </c>
      <c r="C36" s="245" t="s">
        <v>2399</v>
      </c>
      <c r="D36" s="188">
        <v>3145</v>
      </c>
    </row>
    <row r="37" s="170" customFormat="true" customHeight="true" spans="1:4">
      <c r="A37" s="244" t="s">
        <v>2400</v>
      </c>
      <c r="B37" s="188"/>
      <c r="C37" s="245" t="s">
        <v>2401</v>
      </c>
      <c r="D37" s="246"/>
    </row>
    <row r="38" s="170" customFormat="true" customHeight="true" spans="1:4">
      <c r="A38" s="262"/>
      <c r="B38" s="188"/>
      <c r="C38" s="245" t="s">
        <v>2402</v>
      </c>
      <c r="D38" s="246">
        <v>8</v>
      </c>
    </row>
    <row r="39" s="238" customFormat="true" customHeight="true" spans="1:4">
      <c r="A39" s="183" t="s">
        <v>2403</v>
      </c>
      <c r="B39" s="241">
        <f>B35+B36</f>
        <v>6653</v>
      </c>
      <c r="C39" s="183" t="s">
        <v>2404</v>
      </c>
      <c r="D39" s="241">
        <f>D37+D35+D36+D38</f>
        <v>6653</v>
      </c>
    </row>
  </sheetData>
  <mergeCells count="2">
    <mergeCell ref="A1:D1"/>
    <mergeCell ref="C2:D2"/>
  </mergeCells>
  <printOptions horizontalCentered="true"/>
  <pageMargins left="0.708333333333333" right="0.708333333333333" top="0.747916666666667" bottom="0.747916666666667" header="0.314583333333333" footer="0.314583333333333"/>
  <pageSetup paperSize="9" firstPageNumber="133" orientation="portrait" useFirstPageNumber="true"/>
  <headerFooter>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workbookViewId="0">
      <selection activeCell="J27" sqref="J27"/>
    </sheetView>
  </sheetViews>
  <sheetFormatPr defaultColWidth="9" defaultRowHeight="20" customHeight="true" outlineLevelCol="5"/>
  <cols>
    <col min="1" max="1" width="48.75" style="28" customWidth="true"/>
    <col min="2" max="2" width="24.25" style="28" customWidth="true"/>
    <col min="3" max="16384" width="9" style="28"/>
  </cols>
  <sheetData>
    <row r="1" s="28" customFormat="true" ht="24" customHeight="true" spans="1:2">
      <c r="A1" s="260" t="s">
        <v>2405</v>
      </c>
      <c r="B1" s="260"/>
    </row>
    <row r="2" s="28" customFormat="true" customHeight="true" spans="2:2">
      <c r="B2" s="261" t="s">
        <v>1136</v>
      </c>
    </row>
    <row r="3" s="28" customFormat="true" customHeight="true" spans="1:2">
      <c r="A3" s="258" t="s">
        <v>1800</v>
      </c>
      <c r="B3" s="258" t="s">
        <v>1400</v>
      </c>
    </row>
    <row r="4" s="229" customFormat="true" customHeight="true" spans="1:2">
      <c r="A4" s="254" t="s">
        <v>2285</v>
      </c>
      <c r="B4" s="255">
        <v>2970</v>
      </c>
    </row>
    <row r="5" s="28" customFormat="true" customHeight="true" spans="1:2">
      <c r="A5" s="256" t="s">
        <v>2286</v>
      </c>
      <c r="B5" s="257"/>
    </row>
    <row r="6" s="28" customFormat="true" customHeight="true" spans="1:2">
      <c r="A6" s="256" t="s">
        <v>2287</v>
      </c>
      <c r="B6" s="257"/>
    </row>
    <row r="7" s="28" customFormat="true" customHeight="true" spans="1:6">
      <c r="A7" s="256" t="s">
        <v>2288</v>
      </c>
      <c r="B7" s="257"/>
      <c r="F7" s="247"/>
    </row>
    <row r="8" s="28" customFormat="true" customHeight="true" spans="1:2">
      <c r="A8" s="256" t="s">
        <v>2289</v>
      </c>
      <c r="B8" s="257"/>
    </row>
    <row r="9" s="247" customFormat="true" customHeight="true" spans="1:6">
      <c r="A9" s="256" t="s">
        <v>2290</v>
      </c>
      <c r="B9" s="257"/>
      <c r="F9" s="28"/>
    </row>
    <row r="10" s="28" customFormat="true" customHeight="true" spans="1:2">
      <c r="A10" s="256" t="s">
        <v>2291</v>
      </c>
      <c r="B10" s="257"/>
    </row>
    <row r="11" s="28" customFormat="true" customHeight="true" spans="1:2">
      <c r="A11" s="256" t="s">
        <v>2292</v>
      </c>
      <c r="B11" s="257"/>
    </row>
    <row r="12" s="28" customFormat="true" customHeight="true" spans="1:2">
      <c r="A12" s="256" t="s">
        <v>2293</v>
      </c>
      <c r="B12" s="257"/>
    </row>
    <row r="13" s="28" customFormat="true" customHeight="true" spans="1:2">
      <c r="A13" s="256" t="s">
        <v>2294</v>
      </c>
      <c r="B13" s="257"/>
    </row>
    <row r="14" s="28" customFormat="true" customHeight="true" spans="1:2">
      <c r="A14" s="256" t="s">
        <v>2295</v>
      </c>
      <c r="B14" s="257"/>
    </row>
    <row r="15" s="28" customFormat="true" customHeight="true" spans="1:2">
      <c r="A15" s="256" t="s">
        <v>2296</v>
      </c>
      <c r="B15" s="257"/>
    </row>
    <row r="16" s="28" customFormat="true" customHeight="true" spans="1:2">
      <c r="A16" s="256" t="s">
        <v>2297</v>
      </c>
      <c r="B16" s="257">
        <v>2970</v>
      </c>
    </row>
    <row r="17" s="28" customFormat="true" customHeight="true" spans="1:2">
      <c r="A17" s="256" t="s">
        <v>2298</v>
      </c>
      <c r="B17" s="257"/>
    </row>
    <row r="18" s="28" customFormat="true" customHeight="true" spans="1:2">
      <c r="A18" s="256" t="s">
        <v>2299</v>
      </c>
      <c r="B18" s="257"/>
    </row>
    <row r="19" s="28" customFormat="true" customHeight="true" spans="1:2">
      <c r="A19" s="256" t="s">
        <v>2300</v>
      </c>
      <c r="B19" s="257"/>
    </row>
    <row r="20" s="28" customFormat="true" customHeight="true" spans="1:2">
      <c r="A20" s="256" t="s">
        <v>2301</v>
      </c>
      <c r="B20" s="257"/>
    </row>
    <row r="21" s="28" customFormat="true" customHeight="true" spans="1:2">
      <c r="A21" s="256" t="s">
        <v>2302</v>
      </c>
      <c r="B21" s="257"/>
    </row>
    <row r="22" s="28" customFormat="true" customHeight="true" spans="1:2">
      <c r="A22" s="256" t="s">
        <v>2303</v>
      </c>
      <c r="B22" s="257"/>
    </row>
    <row r="23" s="28" customFormat="true" customHeight="true" spans="1:2">
      <c r="A23" s="256" t="s">
        <v>2304</v>
      </c>
      <c r="B23" s="257"/>
    </row>
    <row r="24" s="28" customFormat="true" customHeight="true" spans="1:2">
      <c r="A24" s="256" t="s">
        <v>2305</v>
      </c>
      <c r="B24" s="257"/>
    </row>
    <row r="25" s="28" customFormat="true" customHeight="true" spans="1:2">
      <c r="A25" s="256" t="s">
        <v>2306</v>
      </c>
      <c r="B25" s="257"/>
    </row>
    <row r="26" s="28" customFormat="true" customHeight="true" spans="1:2">
      <c r="A26" s="256" t="s">
        <v>2307</v>
      </c>
      <c r="B26" s="257"/>
    </row>
    <row r="27" s="28" customFormat="true" customHeight="true" spans="1:2">
      <c r="A27" s="256" t="s">
        <v>2308</v>
      </c>
      <c r="B27" s="257"/>
    </row>
    <row r="28" s="28" customFormat="true" customHeight="true" spans="1:2">
      <c r="A28" s="256" t="s">
        <v>2309</v>
      </c>
      <c r="B28" s="257"/>
    </row>
    <row r="29" s="28" customFormat="true" customHeight="true" spans="1:2">
      <c r="A29" s="256" t="s">
        <v>2310</v>
      </c>
      <c r="B29" s="257"/>
    </row>
    <row r="30" s="28" customFormat="true" customHeight="true" spans="1:2">
      <c r="A30" s="256" t="s">
        <v>2311</v>
      </c>
      <c r="B30" s="257"/>
    </row>
    <row r="31" s="28" customFormat="true" customHeight="true" spans="1:2">
      <c r="A31" s="256" t="s">
        <v>2312</v>
      </c>
      <c r="B31" s="257"/>
    </row>
    <row r="32" s="28" customFormat="true" customHeight="true" spans="1:2">
      <c r="A32" s="256" t="s">
        <v>2313</v>
      </c>
      <c r="B32" s="257"/>
    </row>
    <row r="33" s="28" customFormat="true" customHeight="true" spans="1:2">
      <c r="A33" s="256" t="s">
        <v>2314</v>
      </c>
      <c r="B33" s="257"/>
    </row>
    <row r="34" s="28" customFormat="true" customHeight="true" spans="1:2">
      <c r="A34" s="256" t="s">
        <v>2315</v>
      </c>
      <c r="B34" s="257"/>
    </row>
    <row r="35" s="28" customFormat="true" customHeight="true" spans="1:2">
      <c r="A35" s="256" t="s">
        <v>2316</v>
      </c>
      <c r="B35" s="257"/>
    </row>
    <row r="36" s="229" customFormat="true" customHeight="true" spans="1:2">
      <c r="A36" s="254" t="s">
        <v>2317</v>
      </c>
      <c r="B36" s="255">
        <v>445</v>
      </c>
    </row>
    <row r="37" s="28" customFormat="true" customHeight="true" spans="1:2">
      <c r="A37" s="256" t="s">
        <v>2318</v>
      </c>
      <c r="B37" s="257">
        <v>445</v>
      </c>
    </row>
    <row r="38" s="28" customFormat="true" customHeight="true" spans="1:2">
      <c r="A38" s="256" t="s">
        <v>2319</v>
      </c>
      <c r="B38" s="257"/>
    </row>
    <row r="39" s="28" customFormat="true" customHeight="true" spans="1:2">
      <c r="A39" s="256" t="s">
        <v>2320</v>
      </c>
      <c r="B39" s="257"/>
    </row>
    <row r="40" s="28" customFormat="true" customHeight="true" spans="1:2">
      <c r="A40" s="256" t="s">
        <v>2321</v>
      </c>
      <c r="B40" s="257"/>
    </row>
    <row r="41" s="229" customFormat="true" customHeight="true" spans="1:2">
      <c r="A41" s="254" t="s">
        <v>2322</v>
      </c>
      <c r="B41" s="255"/>
    </row>
    <row r="42" s="28" customFormat="true" customHeight="true" spans="1:2">
      <c r="A42" s="256" t="s">
        <v>2323</v>
      </c>
      <c r="B42" s="257"/>
    </row>
    <row r="43" s="28" customFormat="true" customHeight="true" spans="1:2">
      <c r="A43" s="256" t="s">
        <v>2324</v>
      </c>
      <c r="B43" s="257"/>
    </row>
    <row r="44" s="28" customFormat="true" customHeight="true" spans="1:2">
      <c r="A44" s="256" t="s">
        <v>2325</v>
      </c>
      <c r="B44" s="257"/>
    </row>
    <row r="45" s="28" customFormat="true" customHeight="true" spans="1:2">
      <c r="A45" s="256" t="s">
        <v>2326</v>
      </c>
      <c r="B45" s="257"/>
    </row>
    <row r="46" s="28" customFormat="true" customHeight="true" spans="1:2">
      <c r="A46" s="256" t="s">
        <v>2327</v>
      </c>
      <c r="B46" s="257"/>
    </row>
    <row r="47" s="229" customFormat="true" customHeight="true" spans="1:2">
      <c r="A47" s="254" t="s">
        <v>2328</v>
      </c>
      <c r="B47" s="255"/>
    </row>
    <row r="48" s="28" customFormat="true" customHeight="true" spans="1:2">
      <c r="A48" s="256" t="s">
        <v>2329</v>
      </c>
      <c r="B48" s="257"/>
    </row>
    <row r="49" s="28" customFormat="true" customHeight="true" spans="1:2">
      <c r="A49" s="256" t="s">
        <v>2330</v>
      </c>
      <c r="B49" s="257"/>
    </row>
    <row r="50" s="28" customFormat="true" customHeight="true" spans="1:2">
      <c r="A50" s="256" t="s">
        <v>2331</v>
      </c>
      <c r="B50" s="257"/>
    </row>
    <row r="51" s="229" customFormat="true" customHeight="true" spans="1:2">
      <c r="A51" s="254" t="s">
        <v>2332</v>
      </c>
      <c r="B51" s="255"/>
    </row>
    <row r="52" s="28" customFormat="true" customHeight="true" spans="1:2">
      <c r="A52" s="258" t="s">
        <v>2333</v>
      </c>
      <c r="B52" s="259">
        <v>3415</v>
      </c>
    </row>
  </sheetData>
  <mergeCells count="1">
    <mergeCell ref="A1:B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A1" sqref="$A1:$XFD1048576"/>
    </sheetView>
  </sheetViews>
  <sheetFormatPr defaultColWidth="9" defaultRowHeight="35" customHeight="true" outlineLevelCol="1"/>
  <cols>
    <col min="1" max="1" width="51.125" style="28" customWidth="true"/>
    <col min="2" max="2" width="24.25" style="249" customWidth="true"/>
    <col min="3" max="16383" width="9" style="28"/>
  </cols>
  <sheetData>
    <row r="1" s="28" customFormat="true" ht="43" customHeight="true" spans="1:2">
      <c r="A1" s="250" t="s">
        <v>2406</v>
      </c>
      <c r="B1" s="251"/>
    </row>
    <row r="2" s="28" customFormat="true" ht="24" customHeight="true" spans="2:2">
      <c r="B2" s="252" t="s">
        <v>1136</v>
      </c>
    </row>
    <row r="3" s="247" customFormat="true" ht="24" customHeight="true" spans="1:2">
      <c r="A3" s="253" t="s">
        <v>1800</v>
      </c>
      <c r="B3" s="253" t="s">
        <v>1400</v>
      </c>
    </row>
    <row r="4" s="229" customFormat="true" ht="24" customHeight="true" spans="1:2">
      <c r="A4" s="254" t="s">
        <v>2335</v>
      </c>
      <c r="B4" s="255"/>
    </row>
    <row r="5" s="28" customFormat="true" ht="24" customHeight="true" spans="1:2">
      <c r="A5" s="256" t="s">
        <v>2336</v>
      </c>
      <c r="B5" s="257"/>
    </row>
    <row r="6" s="229" customFormat="true" ht="24" customHeight="true" spans="1:2">
      <c r="A6" s="254" t="s">
        <v>2337</v>
      </c>
      <c r="B6" s="255">
        <v>187</v>
      </c>
    </row>
    <row r="7" s="248" customFormat="true" ht="24" customHeight="true" spans="1:2">
      <c r="A7" s="256" t="s">
        <v>2338</v>
      </c>
      <c r="B7" s="257"/>
    </row>
    <row r="8" s="28" customFormat="true" ht="24" customHeight="true" spans="1:2">
      <c r="A8" s="256" t="s">
        <v>2339</v>
      </c>
      <c r="B8" s="257"/>
    </row>
    <row r="9" s="28" customFormat="true" ht="24" customHeight="true" spans="1:2">
      <c r="A9" s="256" t="s">
        <v>2340</v>
      </c>
      <c r="B9" s="257"/>
    </row>
    <row r="10" s="28" customFormat="true" ht="24" customHeight="true" spans="1:2">
      <c r="A10" s="256" t="s">
        <v>2341</v>
      </c>
      <c r="B10" s="257">
        <v>187</v>
      </c>
    </row>
    <row r="11" s="28" customFormat="true" ht="24" customHeight="true" spans="1:2">
      <c r="A11" s="256" t="s">
        <v>2342</v>
      </c>
      <c r="B11" s="257"/>
    </row>
    <row r="12" s="229" customFormat="true" ht="24" customHeight="true" spans="1:2">
      <c r="A12" s="254" t="s">
        <v>2343</v>
      </c>
      <c r="B12" s="255"/>
    </row>
    <row r="13" s="28" customFormat="true" ht="24" customHeight="true" spans="1:2">
      <c r="A13" s="256" t="s">
        <v>2344</v>
      </c>
      <c r="B13" s="257"/>
    </row>
    <row r="14" s="28" customFormat="true" ht="24" customHeight="true" spans="1:2">
      <c r="A14" s="256" t="s">
        <v>2345</v>
      </c>
      <c r="B14" s="257"/>
    </row>
    <row r="15" s="28" customFormat="true" ht="24" customHeight="true" spans="1:2">
      <c r="A15" s="256" t="s">
        <v>2346</v>
      </c>
      <c r="B15" s="257"/>
    </row>
    <row r="16" s="28" customFormat="true" ht="24" customHeight="true" spans="1:2">
      <c r="A16" s="256" t="s">
        <v>2347</v>
      </c>
      <c r="B16" s="257"/>
    </row>
    <row r="17" s="28" customFormat="true" ht="24" customHeight="true" spans="1:2">
      <c r="A17" s="256" t="s">
        <v>2348</v>
      </c>
      <c r="B17" s="257"/>
    </row>
    <row r="18" s="248" customFormat="true" ht="24" customHeight="true" spans="1:2">
      <c r="A18" s="256" t="s">
        <v>2349</v>
      </c>
      <c r="B18" s="257"/>
    </row>
    <row r="19" s="28" customFormat="true" ht="24" customHeight="true" spans="1:2">
      <c r="A19" s="256" t="s">
        <v>2350</v>
      </c>
      <c r="B19" s="257"/>
    </row>
    <row r="20" s="28" customFormat="true" ht="24" customHeight="true" spans="1:2">
      <c r="A20" s="256" t="s">
        <v>2351</v>
      </c>
      <c r="B20" s="257"/>
    </row>
    <row r="21" s="229" customFormat="true" ht="24" customHeight="true" spans="1:2">
      <c r="A21" s="254" t="s">
        <v>2352</v>
      </c>
      <c r="B21" s="255">
        <v>1520</v>
      </c>
    </row>
    <row r="22" s="28" customFormat="true" ht="24" customHeight="true" spans="1:2">
      <c r="A22" s="256" t="s">
        <v>2353</v>
      </c>
      <c r="B22" s="257">
        <v>1520</v>
      </c>
    </row>
    <row r="23" s="229" customFormat="true" ht="24" customHeight="true" spans="1:2">
      <c r="A23" s="254" t="s">
        <v>2354</v>
      </c>
      <c r="B23" s="255"/>
    </row>
    <row r="24" s="28" customFormat="true" ht="24" customHeight="true" spans="1:2">
      <c r="A24" s="256" t="s">
        <v>2355</v>
      </c>
      <c r="B24" s="257"/>
    </row>
    <row r="25" s="28" customFormat="true" ht="24" customHeight="true" spans="1:2">
      <c r="A25" s="256" t="s">
        <v>2356</v>
      </c>
      <c r="B25" s="257"/>
    </row>
    <row r="26" s="28" customFormat="true" ht="24" customHeight="true" spans="1:2">
      <c r="A26" s="256" t="s">
        <v>2357</v>
      </c>
      <c r="B26" s="257"/>
    </row>
    <row r="27" s="229" customFormat="true" ht="24" customHeight="true" spans="1:2">
      <c r="A27" s="254" t="s">
        <v>2358</v>
      </c>
      <c r="B27" s="255"/>
    </row>
    <row r="28" s="247" customFormat="true" ht="24" customHeight="true" spans="1:2">
      <c r="A28" s="258" t="s">
        <v>2359</v>
      </c>
      <c r="B28" s="259">
        <v>1707</v>
      </c>
    </row>
  </sheetData>
  <mergeCells count="1">
    <mergeCell ref="A1:B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347"/>
  <sheetViews>
    <sheetView showZeros="0" zoomScale="80" zoomScaleNormal="80" workbookViewId="0">
      <selection activeCell="A3" sqref="A3"/>
    </sheetView>
  </sheetViews>
  <sheetFormatPr defaultColWidth="9" defaultRowHeight="24.95" customHeight="true" outlineLevelCol="5"/>
  <cols>
    <col min="1" max="1" width="41.625" style="193" customWidth="true"/>
    <col min="2" max="2" width="11.125" style="193" customWidth="true"/>
    <col min="3" max="3" width="11.125" style="285" customWidth="true"/>
    <col min="4" max="5" width="11.125" style="193" customWidth="true"/>
    <col min="6" max="6" width="11.125" style="372" customWidth="true"/>
    <col min="7" max="16384" width="9" style="193"/>
  </cols>
  <sheetData>
    <row r="1" ht="26.25" customHeight="true" spans="1:6">
      <c r="A1" s="169" t="s">
        <v>92</v>
      </c>
      <c r="B1" s="169"/>
      <c r="C1" s="169"/>
      <c r="D1" s="169"/>
      <c r="E1" s="169"/>
      <c r="F1" s="169"/>
    </row>
    <row r="2" customHeight="true" spans="1:6">
      <c r="A2" s="170"/>
      <c r="B2" s="170"/>
      <c r="D2" s="373" t="s">
        <v>93</v>
      </c>
      <c r="E2" s="373"/>
      <c r="F2" s="373"/>
    </row>
    <row r="3" ht="27" customHeight="true" spans="1:6">
      <c r="A3" s="335" t="s">
        <v>60</v>
      </c>
      <c r="B3" s="173" t="s">
        <v>61</v>
      </c>
      <c r="C3" s="173" t="s">
        <v>62</v>
      </c>
      <c r="D3" s="173" t="s">
        <v>63</v>
      </c>
      <c r="E3" s="173" t="s">
        <v>64</v>
      </c>
      <c r="F3" s="173" t="s">
        <v>65</v>
      </c>
    </row>
    <row r="4" customHeight="true" spans="1:6">
      <c r="A4" s="374" t="s">
        <v>94</v>
      </c>
      <c r="B4" s="327">
        <v>149317</v>
      </c>
      <c r="C4" s="327">
        <v>165995</v>
      </c>
      <c r="D4" s="327">
        <v>165678</v>
      </c>
      <c r="E4" s="356">
        <v>99.8090303924817</v>
      </c>
      <c r="F4" s="375">
        <v>101.69</v>
      </c>
    </row>
    <row r="5" customHeight="true" spans="1:6">
      <c r="A5" s="184" t="s">
        <v>95</v>
      </c>
      <c r="B5" s="327">
        <v>5771</v>
      </c>
      <c r="C5" s="327">
        <v>5197</v>
      </c>
      <c r="D5" s="327">
        <v>5206</v>
      </c>
      <c r="E5" s="356">
        <v>100.173176832788</v>
      </c>
      <c r="F5" s="375">
        <v>99.82</v>
      </c>
    </row>
    <row r="6" customHeight="true" spans="1:6">
      <c r="A6" s="174" t="s">
        <v>96</v>
      </c>
      <c r="B6" s="329">
        <v>4475</v>
      </c>
      <c r="C6" s="329">
        <v>3749</v>
      </c>
      <c r="D6" s="329">
        <v>3749</v>
      </c>
      <c r="E6" s="358">
        <v>100</v>
      </c>
      <c r="F6" s="376">
        <v>98.06</v>
      </c>
    </row>
    <row r="7" customHeight="true" spans="1:6">
      <c r="A7" s="174" t="s">
        <v>97</v>
      </c>
      <c r="B7" s="329">
        <v>489</v>
      </c>
      <c r="C7" s="329">
        <v>644</v>
      </c>
      <c r="D7" s="329">
        <v>654</v>
      </c>
      <c r="E7" s="358">
        <v>101.552795031056</v>
      </c>
      <c r="F7" s="376">
        <v>110.1</v>
      </c>
    </row>
    <row r="8" customHeight="true" spans="1:6">
      <c r="A8" s="174" t="s">
        <v>98</v>
      </c>
      <c r="B8" s="329">
        <v>0</v>
      </c>
      <c r="C8" s="329">
        <v>2</v>
      </c>
      <c r="D8" s="329">
        <v>2</v>
      </c>
      <c r="E8" s="358">
        <v>100</v>
      </c>
      <c r="F8" s="376">
        <v>0</v>
      </c>
    </row>
    <row r="9" customHeight="true" spans="1:6">
      <c r="A9" s="174" t="s">
        <v>99</v>
      </c>
      <c r="B9" s="329">
        <v>406</v>
      </c>
      <c r="C9" s="329">
        <v>466</v>
      </c>
      <c r="D9" s="329">
        <v>466</v>
      </c>
      <c r="E9" s="358">
        <v>100</v>
      </c>
      <c r="F9" s="376">
        <v>110.16</v>
      </c>
    </row>
    <row r="10" customHeight="true" spans="1:6">
      <c r="A10" s="174" t="s">
        <v>100</v>
      </c>
      <c r="B10" s="329">
        <v>33</v>
      </c>
      <c r="C10" s="329">
        <v>35</v>
      </c>
      <c r="D10" s="329">
        <v>35</v>
      </c>
      <c r="E10" s="358">
        <v>100</v>
      </c>
      <c r="F10" s="376">
        <v>116.66</v>
      </c>
    </row>
    <row r="11" customHeight="true" spans="1:6">
      <c r="A11" s="174" t="s">
        <v>101</v>
      </c>
      <c r="B11" s="329">
        <v>47</v>
      </c>
      <c r="C11" s="329">
        <v>27</v>
      </c>
      <c r="D11" s="329">
        <v>27</v>
      </c>
      <c r="E11" s="358">
        <v>100</v>
      </c>
      <c r="F11" s="376">
        <v>112.5</v>
      </c>
    </row>
    <row r="12" customHeight="true" spans="1:6">
      <c r="A12" s="174" t="s">
        <v>102</v>
      </c>
      <c r="B12" s="329">
        <v>23</v>
      </c>
      <c r="C12" s="329">
        <v>0</v>
      </c>
      <c r="D12" s="329">
        <v>0</v>
      </c>
      <c r="E12" s="358"/>
      <c r="F12" s="376">
        <v>0</v>
      </c>
    </row>
    <row r="13" customHeight="true" spans="1:6">
      <c r="A13" s="174" t="s">
        <v>103</v>
      </c>
      <c r="B13" s="329">
        <v>174</v>
      </c>
      <c r="C13" s="329">
        <v>162</v>
      </c>
      <c r="D13" s="329">
        <v>162</v>
      </c>
      <c r="E13" s="358">
        <v>100</v>
      </c>
      <c r="F13" s="376">
        <v>98.18</v>
      </c>
    </row>
    <row r="14" customHeight="true" spans="1:6">
      <c r="A14" s="174" t="s">
        <v>104</v>
      </c>
      <c r="B14" s="329">
        <v>0</v>
      </c>
      <c r="C14" s="329">
        <v>0</v>
      </c>
      <c r="D14" s="329">
        <v>0</v>
      </c>
      <c r="E14" s="358"/>
      <c r="F14" s="376">
        <v>0</v>
      </c>
    </row>
    <row r="15" customHeight="true" spans="1:6">
      <c r="A15" s="174" t="s">
        <v>105</v>
      </c>
      <c r="B15" s="329">
        <v>93</v>
      </c>
      <c r="C15" s="329">
        <v>102</v>
      </c>
      <c r="D15" s="329">
        <v>101</v>
      </c>
      <c r="E15" s="358">
        <v>99.0196078431373</v>
      </c>
      <c r="F15" s="376">
        <v>114.77</v>
      </c>
    </row>
    <row r="16" customHeight="true" spans="1:6">
      <c r="A16" s="174" t="s">
        <v>106</v>
      </c>
      <c r="B16" s="329">
        <v>31</v>
      </c>
      <c r="C16" s="329">
        <v>10</v>
      </c>
      <c r="D16" s="329">
        <v>10</v>
      </c>
      <c r="E16" s="358">
        <v>100</v>
      </c>
      <c r="F16" s="376">
        <v>62.5</v>
      </c>
    </row>
    <row r="17" customHeight="true" spans="1:6">
      <c r="A17" s="184" t="s">
        <v>107</v>
      </c>
      <c r="B17" s="327">
        <v>4318</v>
      </c>
      <c r="C17" s="327">
        <v>4121</v>
      </c>
      <c r="D17" s="327">
        <v>4131</v>
      </c>
      <c r="E17" s="356">
        <v>100.242659548653</v>
      </c>
      <c r="F17" s="375">
        <v>109.17</v>
      </c>
    </row>
    <row r="18" customHeight="true" spans="1:6">
      <c r="A18" s="174" t="s">
        <v>96</v>
      </c>
      <c r="B18" s="329">
        <v>3363</v>
      </c>
      <c r="C18" s="329">
        <v>3005</v>
      </c>
      <c r="D18" s="329">
        <v>3004</v>
      </c>
      <c r="E18" s="358">
        <v>99.9667221297837</v>
      </c>
      <c r="F18" s="376">
        <v>106.14</v>
      </c>
    </row>
    <row r="19" customHeight="true" spans="1:6">
      <c r="A19" s="174" t="s">
        <v>97</v>
      </c>
      <c r="B19" s="329">
        <v>376</v>
      </c>
      <c r="C19" s="329">
        <v>613</v>
      </c>
      <c r="D19" s="329">
        <v>624</v>
      </c>
      <c r="E19" s="358">
        <v>101.794453507341</v>
      </c>
      <c r="F19" s="376">
        <v>143.44</v>
      </c>
    </row>
    <row r="20" customHeight="true" spans="1:6">
      <c r="A20" s="174" t="s">
        <v>98</v>
      </c>
      <c r="B20" s="329">
        <v>0</v>
      </c>
      <c r="C20" s="329">
        <v>0</v>
      </c>
      <c r="D20" s="329">
        <v>0</v>
      </c>
      <c r="E20" s="358"/>
      <c r="F20" s="376">
        <v>0</v>
      </c>
    </row>
    <row r="21" customHeight="true" spans="1:6">
      <c r="A21" s="174" t="s">
        <v>108</v>
      </c>
      <c r="B21" s="329">
        <v>297</v>
      </c>
      <c r="C21" s="329">
        <v>234</v>
      </c>
      <c r="D21" s="329">
        <v>234</v>
      </c>
      <c r="E21" s="358">
        <v>100</v>
      </c>
      <c r="F21" s="376">
        <v>88.63</v>
      </c>
    </row>
    <row r="22" customHeight="true" spans="1:6">
      <c r="A22" s="174" t="s">
        <v>109</v>
      </c>
      <c r="B22" s="329">
        <v>159</v>
      </c>
      <c r="C22" s="329">
        <v>131</v>
      </c>
      <c r="D22" s="329">
        <v>131</v>
      </c>
      <c r="E22" s="358">
        <v>100</v>
      </c>
      <c r="F22" s="376">
        <v>100.76</v>
      </c>
    </row>
    <row r="23" customHeight="true" spans="1:6">
      <c r="A23" s="174" t="s">
        <v>110</v>
      </c>
      <c r="B23" s="329">
        <v>22</v>
      </c>
      <c r="C23" s="329">
        <v>23</v>
      </c>
      <c r="D23" s="329">
        <v>23</v>
      </c>
      <c r="E23" s="358">
        <v>100</v>
      </c>
      <c r="F23" s="376">
        <v>121.05</v>
      </c>
    </row>
    <row r="24" customHeight="true" spans="1:6">
      <c r="A24" s="174" t="s">
        <v>105</v>
      </c>
      <c r="B24" s="329">
        <v>93</v>
      </c>
      <c r="C24" s="329">
        <v>101</v>
      </c>
      <c r="D24" s="329">
        <v>101</v>
      </c>
      <c r="E24" s="358">
        <v>100</v>
      </c>
      <c r="F24" s="376">
        <v>136.48</v>
      </c>
    </row>
    <row r="25" customHeight="true" spans="1:6">
      <c r="A25" s="174" t="s">
        <v>111</v>
      </c>
      <c r="B25" s="329">
        <v>8</v>
      </c>
      <c r="C25" s="329">
        <v>14</v>
      </c>
      <c r="D25" s="329">
        <v>14</v>
      </c>
      <c r="E25" s="358">
        <v>100</v>
      </c>
      <c r="F25" s="376">
        <v>43.75</v>
      </c>
    </row>
    <row r="26" customHeight="true" spans="1:6">
      <c r="A26" s="184" t="s">
        <v>112</v>
      </c>
      <c r="B26" s="327">
        <v>48249</v>
      </c>
      <c r="C26" s="327">
        <v>57215</v>
      </c>
      <c r="D26" s="327">
        <v>57299</v>
      </c>
      <c r="E26" s="356">
        <v>100.146814646509</v>
      </c>
      <c r="F26" s="375">
        <v>101.68</v>
      </c>
    </row>
    <row r="27" customHeight="true" spans="1:6">
      <c r="A27" s="174" t="s">
        <v>96</v>
      </c>
      <c r="B27" s="329">
        <v>26828</v>
      </c>
      <c r="C27" s="329">
        <v>25933</v>
      </c>
      <c r="D27" s="329">
        <v>26036</v>
      </c>
      <c r="E27" s="358">
        <v>100.397177341611</v>
      </c>
      <c r="F27" s="376">
        <v>95.06</v>
      </c>
    </row>
    <row r="28" customHeight="true" spans="1:6">
      <c r="A28" s="174" t="s">
        <v>97</v>
      </c>
      <c r="B28" s="329">
        <v>5476</v>
      </c>
      <c r="C28" s="329">
        <v>13399</v>
      </c>
      <c r="D28" s="329">
        <v>13373</v>
      </c>
      <c r="E28" s="358">
        <v>99.8059556683335</v>
      </c>
      <c r="F28" s="376">
        <v>151.72</v>
      </c>
    </row>
    <row r="29" customHeight="true" spans="1:6">
      <c r="A29" s="174" t="s">
        <v>98</v>
      </c>
      <c r="B29" s="329">
        <v>3121</v>
      </c>
      <c r="C29" s="329">
        <v>3222</v>
      </c>
      <c r="D29" s="329">
        <v>3252</v>
      </c>
      <c r="E29" s="358">
        <v>100.931098696462</v>
      </c>
      <c r="F29" s="376">
        <v>117.44</v>
      </c>
    </row>
    <row r="30" customHeight="true" spans="1:6">
      <c r="A30" s="174" t="s">
        <v>113</v>
      </c>
      <c r="B30" s="329">
        <v>4</v>
      </c>
      <c r="C30" s="329">
        <v>10</v>
      </c>
      <c r="D30" s="329">
        <v>10</v>
      </c>
      <c r="E30" s="358">
        <v>100</v>
      </c>
      <c r="F30" s="376">
        <v>166.66</v>
      </c>
    </row>
    <row r="31" customHeight="true" spans="1:6">
      <c r="A31" s="174" t="s">
        <v>114</v>
      </c>
      <c r="B31" s="329">
        <v>112</v>
      </c>
      <c r="C31" s="329">
        <v>105</v>
      </c>
      <c r="D31" s="329">
        <v>105</v>
      </c>
      <c r="E31" s="358">
        <v>100</v>
      </c>
      <c r="F31" s="376">
        <v>120.68</v>
      </c>
    </row>
    <row r="32" customHeight="true" spans="1:6">
      <c r="A32" s="174" t="s">
        <v>115</v>
      </c>
      <c r="B32" s="329">
        <v>1003</v>
      </c>
      <c r="C32" s="329">
        <v>597</v>
      </c>
      <c r="D32" s="329">
        <v>597</v>
      </c>
      <c r="E32" s="358">
        <v>100</v>
      </c>
      <c r="F32" s="376">
        <v>95.98</v>
      </c>
    </row>
    <row r="33" customHeight="true" spans="1:6">
      <c r="A33" s="174" t="s">
        <v>116</v>
      </c>
      <c r="B33" s="329">
        <v>366</v>
      </c>
      <c r="C33" s="329">
        <v>614</v>
      </c>
      <c r="D33" s="329">
        <v>603</v>
      </c>
      <c r="E33" s="358">
        <v>98.2084690553746</v>
      </c>
      <c r="F33" s="376">
        <v>85.89</v>
      </c>
    </row>
    <row r="34" customHeight="true" spans="1:6">
      <c r="A34" s="174" t="s">
        <v>117</v>
      </c>
      <c r="B34" s="329">
        <v>0</v>
      </c>
      <c r="C34" s="329">
        <v>0</v>
      </c>
      <c r="D34" s="329">
        <v>0</v>
      </c>
      <c r="E34" s="358"/>
      <c r="F34" s="376">
        <v>0</v>
      </c>
    </row>
    <row r="35" customHeight="true" spans="1:6">
      <c r="A35" s="174" t="s">
        <v>105</v>
      </c>
      <c r="B35" s="329">
        <v>9336</v>
      </c>
      <c r="C35" s="329">
        <v>9444</v>
      </c>
      <c r="D35" s="329">
        <v>9431</v>
      </c>
      <c r="E35" s="358">
        <v>99.862346463363</v>
      </c>
      <c r="F35" s="376">
        <v>102.85</v>
      </c>
    </row>
    <row r="36" customHeight="true" spans="1:6">
      <c r="A36" s="174" t="s">
        <v>118</v>
      </c>
      <c r="B36" s="329">
        <v>2003</v>
      </c>
      <c r="C36" s="329">
        <v>3891</v>
      </c>
      <c r="D36" s="329">
        <v>3892</v>
      </c>
      <c r="E36" s="358">
        <v>100.025700334104</v>
      </c>
      <c r="F36" s="376">
        <v>57.31</v>
      </c>
    </row>
    <row r="37" customHeight="true" spans="1:6">
      <c r="A37" s="184" t="s">
        <v>119</v>
      </c>
      <c r="B37" s="327">
        <v>3989</v>
      </c>
      <c r="C37" s="327">
        <v>4748</v>
      </c>
      <c r="D37" s="327">
        <v>4305</v>
      </c>
      <c r="E37" s="356">
        <v>90.6697556866049</v>
      </c>
      <c r="F37" s="375">
        <v>110.04</v>
      </c>
    </row>
    <row r="38" customHeight="true" spans="1:6">
      <c r="A38" s="174" t="s">
        <v>96</v>
      </c>
      <c r="B38" s="329">
        <v>2910</v>
      </c>
      <c r="C38" s="329">
        <v>2675</v>
      </c>
      <c r="D38" s="329">
        <v>2624</v>
      </c>
      <c r="E38" s="358">
        <v>98.0934579439252</v>
      </c>
      <c r="F38" s="376">
        <v>103.26</v>
      </c>
    </row>
    <row r="39" customHeight="true" spans="1:6">
      <c r="A39" s="174" t="s">
        <v>97</v>
      </c>
      <c r="B39" s="329">
        <v>277</v>
      </c>
      <c r="C39" s="329">
        <v>284</v>
      </c>
      <c r="D39" s="329">
        <v>283</v>
      </c>
      <c r="E39" s="358">
        <v>99.6478873239437</v>
      </c>
      <c r="F39" s="376">
        <v>166.47</v>
      </c>
    </row>
    <row r="40" customHeight="true" spans="1:6">
      <c r="A40" s="174" t="s">
        <v>98</v>
      </c>
      <c r="B40" s="329">
        <v>0</v>
      </c>
      <c r="C40" s="329">
        <v>0</v>
      </c>
      <c r="D40" s="329">
        <v>0</v>
      </c>
      <c r="E40" s="358"/>
      <c r="F40" s="376">
        <v>0</v>
      </c>
    </row>
    <row r="41" customHeight="true" spans="1:6">
      <c r="A41" s="174" t="s">
        <v>120</v>
      </c>
      <c r="B41" s="329">
        <v>0</v>
      </c>
      <c r="C41" s="329">
        <v>64</v>
      </c>
      <c r="D41" s="329">
        <v>64</v>
      </c>
      <c r="E41" s="358">
        <v>100</v>
      </c>
      <c r="F41" s="376">
        <v>41.55</v>
      </c>
    </row>
    <row r="42" customHeight="true" spans="1:6">
      <c r="A42" s="174" t="s">
        <v>121</v>
      </c>
      <c r="B42" s="329">
        <v>0</v>
      </c>
      <c r="C42" s="329">
        <v>0</v>
      </c>
      <c r="D42" s="329">
        <v>0</v>
      </c>
      <c r="E42" s="358"/>
      <c r="F42" s="376">
        <v>0</v>
      </c>
    </row>
    <row r="43" customHeight="true" spans="1:6">
      <c r="A43" s="174" t="s">
        <v>122</v>
      </c>
      <c r="B43" s="329">
        <v>0</v>
      </c>
      <c r="C43" s="329">
        <v>0</v>
      </c>
      <c r="D43" s="329">
        <v>0</v>
      </c>
      <c r="E43" s="358"/>
      <c r="F43" s="376">
        <v>0</v>
      </c>
    </row>
    <row r="44" customHeight="true" spans="1:6">
      <c r="A44" s="174" t="s">
        <v>123</v>
      </c>
      <c r="B44" s="329">
        <v>0</v>
      </c>
      <c r="C44" s="329">
        <v>0</v>
      </c>
      <c r="D44" s="329">
        <v>0</v>
      </c>
      <c r="E44" s="358"/>
      <c r="F44" s="376">
        <v>0</v>
      </c>
    </row>
    <row r="45" customHeight="true" spans="1:6">
      <c r="A45" s="174" t="s">
        <v>124</v>
      </c>
      <c r="B45" s="329">
        <v>7</v>
      </c>
      <c r="C45" s="329">
        <v>7</v>
      </c>
      <c r="D45" s="329">
        <v>7</v>
      </c>
      <c r="E45" s="358">
        <v>100</v>
      </c>
      <c r="F45" s="376">
        <v>63.63</v>
      </c>
    </row>
    <row r="46" customHeight="true" spans="1:6">
      <c r="A46" s="174" t="s">
        <v>105</v>
      </c>
      <c r="B46" s="329">
        <v>780</v>
      </c>
      <c r="C46" s="329">
        <v>866</v>
      </c>
      <c r="D46" s="329">
        <v>865</v>
      </c>
      <c r="E46" s="358">
        <v>99.8845265588915</v>
      </c>
      <c r="F46" s="376">
        <v>105.1</v>
      </c>
    </row>
    <row r="47" customHeight="true" spans="1:6">
      <c r="A47" s="174" t="s">
        <v>125</v>
      </c>
      <c r="B47" s="329">
        <v>15</v>
      </c>
      <c r="C47" s="329">
        <v>852</v>
      </c>
      <c r="D47" s="329">
        <v>462</v>
      </c>
      <c r="E47" s="358">
        <v>54.2253521126761</v>
      </c>
      <c r="F47" s="376">
        <v>216.9</v>
      </c>
    </row>
    <row r="48" customHeight="true" spans="1:6">
      <c r="A48" s="184" t="s">
        <v>126</v>
      </c>
      <c r="B48" s="327">
        <v>3688</v>
      </c>
      <c r="C48" s="327">
        <v>4722</v>
      </c>
      <c r="D48" s="327">
        <v>4716</v>
      </c>
      <c r="E48" s="356">
        <v>99.8729351969504</v>
      </c>
      <c r="F48" s="375">
        <v>151.2</v>
      </c>
    </row>
    <row r="49" customHeight="true" spans="1:6">
      <c r="A49" s="174" t="s">
        <v>96</v>
      </c>
      <c r="B49" s="329">
        <v>1803</v>
      </c>
      <c r="C49" s="329">
        <v>1532</v>
      </c>
      <c r="D49" s="329">
        <v>1532</v>
      </c>
      <c r="E49" s="358">
        <v>100</v>
      </c>
      <c r="F49" s="376">
        <v>98.14</v>
      </c>
    </row>
    <row r="50" customHeight="true" spans="1:6">
      <c r="A50" s="174" t="s">
        <v>97</v>
      </c>
      <c r="B50" s="329">
        <v>152</v>
      </c>
      <c r="C50" s="329">
        <v>86</v>
      </c>
      <c r="D50" s="329">
        <v>86</v>
      </c>
      <c r="E50" s="358">
        <v>100</v>
      </c>
      <c r="F50" s="376">
        <v>81.9</v>
      </c>
    </row>
    <row r="51" customHeight="true" spans="1:6">
      <c r="A51" s="174" t="s">
        <v>98</v>
      </c>
      <c r="B51" s="329">
        <v>0</v>
      </c>
      <c r="C51" s="329">
        <v>0</v>
      </c>
      <c r="D51" s="329">
        <v>0</v>
      </c>
      <c r="E51" s="358"/>
      <c r="F51" s="376">
        <v>0</v>
      </c>
    </row>
    <row r="52" customHeight="true" spans="1:6">
      <c r="A52" s="174" t="s">
        <v>127</v>
      </c>
      <c r="B52" s="329">
        <v>0</v>
      </c>
      <c r="C52" s="329">
        <v>0</v>
      </c>
      <c r="D52" s="329">
        <v>0</v>
      </c>
      <c r="E52" s="358"/>
      <c r="F52" s="376">
        <v>0</v>
      </c>
    </row>
    <row r="53" customHeight="true" spans="1:6">
      <c r="A53" s="174" t="s">
        <v>128</v>
      </c>
      <c r="B53" s="329">
        <v>279</v>
      </c>
      <c r="C53" s="329">
        <v>787</v>
      </c>
      <c r="D53" s="329">
        <v>787</v>
      </c>
      <c r="E53" s="358">
        <v>100</v>
      </c>
      <c r="F53" s="376">
        <v>295.86</v>
      </c>
    </row>
    <row r="54" customHeight="true" spans="1:6">
      <c r="A54" s="174" t="s">
        <v>129</v>
      </c>
      <c r="B54" s="329">
        <v>0</v>
      </c>
      <c r="C54" s="329">
        <v>1</v>
      </c>
      <c r="D54" s="329">
        <v>1</v>
      </c>
      <c r="E54" s="358">
        <v>100</v>
      </c>
      <c r="F54" s="376">
        <v>0</v>
      </c>
    </row>
    <row r="55" customHeight="true" spans="1:6">
      <c r="A55" s="174" t="s">
        <v>130</v>
      </c>
      <c r="B55" s="329">
        <v>569</v>
      </c>
      <c r="C55" s="329">
        <v>1386</v>
      </c>
      <c r="D55" s="329">
        <v>1386</v>
      </c>
      <c r="E55" s="358">
        <v>100</v>
      </c>
      <c r="F55" s="376">
        <v>367.63</v>
      </c>
    </row>
    <row r="56" customHeight="true" spans="1:6">
      <c r="A56" s="174" t="s">
        <v>131</v>
      </c>
      <c r="B56" s="329">
        <v>192</v>
      </c>
      <c r="C56" s="329">
        <v>207</v>
      </c>
      <c r="D56" s="329">
        <v>201</v>
      </c>
      <c r="E56" s="358">
        <v>97.1014492753623</v>
      </c>
      <c r="F56" s="376">
        <v>168.9</v>
      </c>
    </row>
    <row r="57" customHeight="true" spans="1:6">
      <c r="A57" s="174" t="s">
        <v>105</v>
      </c>
      <c r="B57" s="329">
        <v>647</v>
      </c>
      <c r="C57" s="329">
        <v>658</v>
      </c>
      <c r="D57" s="329">
        <v>658</v>
      </c>
      <c r="E57" s="358">
        <v>100</v>
      </c>
      <c r="F57" s="376">
        <v>99.24</v>
      </c>
    </row>
    <row r="58" customHeight="true" spans="1:6">
      <c r="A58" s="174" t="s">
        <v>132</v>
      </c>
      <c r="B58" s="329">
        <v>46</v>
      </c>
      <c r="C58" s="329">
        <v>65</v>
      </c>
      <c r="D58" s="329">
        <v>65</v>
      </c>
      <c r="E58" s="358">
        <v>100</v>
      </c>
      <c r="F58" s="376">
        <v>232.14</v>
      </c>
    </row>
    <row r="59" customHeight="true" spans="1:6">
      <c r="A59" s="184" t="s">
        <v>133</v>
      </c>
      <c r="B59" s="327">
        <v>8181</v>
      </c>
      <c r="C59" s="327">
        <v>8348</v>
      </c>
      <c r="D59" s="327">
        <v>8527</v>
      </c>
      <c r="E59" s="356">
        <v>102.144226161955</v>
      </c>
      <c r="F59" s="375">
        <v>79.15</v>
      </c>
    </row>
    <row r="60" customHeight="true" spans="1:6">
      <c r="A60" s="174" t="s">
        <v>96</v>
      </c>
      <c r="B60" s="329">
        <v>4743</v>
      </c>
      <c r="C60" s="329">
        <v>4321</v>
      </c>
      <c r="D60" s="329">
        <v>4320</v>
      </c>
      <c r="E60" s="358">
        <v>99.9768572089794</v>
      </c>
      <c r="F60" s="376">
        <v>93.72</v>
      </c>
    </row>
    <row r="61" customHeight="true" spans="1:6">
      <c r="A61" s="174" t="s">
        <v>97</v>
      </c>
      <c r="B61" s="329">
        <v>992</v>
      </c>
      <c r="C61" s="329">
        <v>1405</v>
      </c>
      <c r="D61" s="329">
        <v>1585</v>
      </c>
      <c r="E61" s="358">
        <v>112.811387900356</v>
      </c>
      <c r="F61" s="376">
        <v>52.67</v>
      </c>
    </row>
    <row r="62" customHeight="true" spans="1:6">
      <c r="A62" s="174" t="s">
        <v>98</v>
      </c>
      <c r="B62" s="329">
        <v>0</v>
      </c>
      <c r="C62" s="329">
        <v>0</v>
      </c>
      <c r="D62" s="329">
        <v>0</v>
      </c>
      <c r="E62" s="358"/>
      <c r="F62" s="376">
        <v>0</v>
      </c>
    </row>
    <row r="63" customHeight="true" spans="1:6">
      <c r="A63" s="174" t="s">
        <v>134</v>
      </c>
      <c r="B63" s="329">
        <v>0</v>
      </c>
      <c r="C63" s="329">
        <v>0</v>
      </c>
      <c r="D63" s="329">
        <v>0</v>
      </c>
      <c r="E63" s="358"/>
      <c r="F63" s="376">
        <v>0</v>
      </c>
    </row>
    <row r="64" customHeight="true" spans="1:6">
      <c r="A64" s="174" t="s">
        <v>135</v>
      </c>
      <c r="B64" s="329">
        <v>12</v>
      </c>
      <c r="C64" s="329">
        <v>11</v>
      </c>
      <c r="D64" s="329">
        <v>11</v>
      </c>
      <c r="E64" s="358">
        <v>100</v>
      </c>
      <c r="F64" s="376">
        <v>12.79</v>
      </c>
    </row>
    <row r="65" customHeight="true" spans="1:6">
      <c r="A65" s="174" t="s">
        <v>136</v>
      </c>
      <c r="B65" s="329">
        <v>0</v>
      </c>
      <c r="C65" s="329">
        <v>11</v>
      </c>
      <c r="D65" s="329">
        <v>11</v>
      </c>
      <c r="E65" s="358">
        <v>100</v>
      </c>
      <c r="F65" s="376">
        <v>0</v>
      </c>
    </row>
    <row r="66" customHeight="true" spans="1:6">
      <c r="A66" s="174" t="s">
        <v>137</v>
      </c>
      <c r="B66" s="329">
        <v>147</v>
      </c>
      <c r="C66" s="329">
        <v>316</v>
      </c>
      <c r="D66" s="329">
        <v>316</v>
      </c>
      <c r="E66" s="358">
        <v>100</v>
      </c>
      <c r="F66" s="376">
        <v>83.37</v>
      </c>
    </row>
    <row r="67" customHeight="true" spans="1:6">
      <c r="A67" s="174" t="s">
        <v>138</v>
      </c>
      <c r="B67" s="329">
        <v>347</v>
      </c>
      <c r="C67" s="329">
        <v>557</v>
      </c>
      <c r="D67" s="329">
        <v>557</v>
      </c>
      <c r="E67" s="358">
        <v>100</v>
      </c>
      <c r="F67" s="376">
        <v>93.45</v>
      </c>
    </row>
    <row r="68" customHeight="true" spans="1:6">
      <c r="A68" s="174" t="s">
        <v>105</v>
      </c>
      <c r="B68" s="329">
        <v>1910</v>
      </c>
      <c r="C68" s="329">
        <v>1675</v>
      </c>
      <c r="D68" s="329">
        <v>1675</v>
      </c>
      <c r="E68" s="358">
        <v>100</v>
      </c>
      <c r="F68" s="376">
        <v>93.62</v>
      </c>
    </row>
    <row r="69" customHeight="true" spans="1:6">
      <c r="A69" s="174" t="s">
        <v>139</v>
      </c>
      <c r="B69" s="329">
        <v>30</v>
      </c>
      <c r="C69" s="329">
        <v>52</v>
      </c>
      <c r="D69" s="329">
        <v>52</v>
      </c>
      <c r="E69" s="358">
        <v>100</v>
      </c>
      <c r="F69" s="376">
        <v>17.1</v>
      </c>
    </row>
    <row r="70" customHeight="true" spans="1:6">
      <c r="A70" s="184" t="s">
        <v>140</v>
      </c>
      <c r="B70" s="327">
        <v>4053</v>
      </c>
      <c r="C70" s="327">
        <v>5647</v>
      </c>
      <c r="D70" s="327">
        <v>5647</v>
      </c>
      <c r="E70" s="356">
        <v>100</v>
      </c>
      <c r="F70" s="375">
        <v>116.02</v>
      </c>
    </row>
    <row r="71" customHeight="true" spans="1:6">
      <c r="A71" s="174" t="s">
        <v>96</v>
      </c>
      <c r="B71" s="329">
        <v>3753</v>
      </c>
      <c r="C71" s="329">
        <v>4405</v>
      </c>
      <c r="D71" s="329">
        <v>4405</v>
      </c>
      <c r="E71" s="358">
        <v>100</v>
      </c>
      <c r="F71" s="376">
        <v>115.04</v>
      </c>
    </row>
    <row r="72" customHeight="true" spans="1:6">
      <c r="A72" s="174" t="s">
        <v>97</v>
      </c>
      <c r="B72" s="329">
        <v>0</v>
      </c>
      <c r="C72" s="329">
        <v>0</v>
      </c>
      <c r="D72" s="329">
        <v>0</v>
      </c>
      <c r="E72" s="358"/>
      <c r="F72" s="376">
        <v>0</v>
      </c>
    </row>
    <row r="73" customHeight="true" spans="1:6">
      <c r="A73" s="174" t="s">
        <v>98</v>
      </c>
      <c r="B73" s="329">
        <v>0</v>
      </c>
      <c r="C73" s="329">
        <v>0</v>
      </c>
      <c r="D73" s="329">
        <v>0</v>
      </c>
      <c r="E73" s="358"/>
      <c r="F73" s="376">
        <v>0</v>
      </c>
    </row>
    <row r="74" customHeight="true" spans="1:6">
      <c r="A74" s="174" t="s">
        <v>141</v>
      </c>
      <c r="B74" s="329">
        <v>0</v>
      </c>
      <c r="C74" s="329">
        <v>0</v>
      </c>
      <c r="D74" s="329">
        <v>0</v>
      </c>
      <c r="E74" s="358"/>
      <c r="F74" s="376">
        <v>0</v>
      </c>
    </row>
    <row r="75" customHeight="true" spans="1:6">
      <c r="A75" s="174" t="s">
        <v>142</v>
      </c>
      <c r="B75" s="329">
        <v>0</v>
      </c>
      <c r="C75" s="329">
        <v>0</v>
      </c>
      <c r="D75" s="329">
        <v>0</v>
      </c>
      <c r="E75" s="358"/>
      <c r="F75" s="376">
        <v>0</v>
      </c>
    </row>
    <row r="76" customHeight="true" spans="1:6">
      <c r="A76" s="174" t="s">
        <v>143</v>
      </c>
      <c r="B76" s="329">
        <v>0</v>
      </c>
      <c r="C76" s="329">
        <v>0</v>
      </c>
      <c r="D76" s="329">
        <v>0</v>
      </c>
      <c r="E76" s="358"/>
      <c r="F76" s="376">
        <v>0</v>
      </c>
    </row>
    <row r="77" customHeight="true" spans="1:6">
      <c r="A77" s="174" t="s">
        <v>144</v>
      </c>
      <c r="B77" s="329">
        <v>0</v>
      </c>
      <c r="C77" s="329">
        <v>0</v>
      </c>
      <c r="D77" s="329">
        <v>0</v>
      </c>
      <c r="E77" s="358"/>
      <c r="F77" s="376">
        <v>0</v>
      </c>
    </row>
    <row r="78" customHeight="true" spans="1:6">
      <c r="A78" s="174" t="s">
        <v>145</v>
      </c>
      <c r="B78" s="329">
        <v>0</v>
      </c>
      <c r="C78" s="329">
        <v>0</v>
      </c>
      <c r="D78" s="329">
        <v>0</v>
      </c>
      <c r="E78" s="358"/>
      <c r="F78" s="376">
        <v>0</v>
      </c>
    </row>
    <row r="79" customHeight="true" spans="1:6">
      <c r="A79" s="174" t="s">
        <v>137</v>
      </c>
      <c r="B79" s="329">
        <v>0</v>
      </c>
      <c r="C79" s="329">
        <v>0</v>
      </c>
      <c r="D79" s="329">
        <v>0</v>
      </c>
      <c r="E79" s="358"/>
      <c r="F79" s="376">
        <v>0</v>
      </c>
    </row>
    <row r="80" customHeight="true" spans="1:6">
      <c r="A80" s="174" t="s">
        <v>105</v>
      </c>
      <c r="B80" s="329">
        <v>0</v>
      </c>
      <c r="C80" s="329">
        <v>0</v>
      </c>
      <c r="D80" s="329">
        <v>0</v>
      </c>
      <c r="E80" s="358"/>
      <c r="F80" s="376">
        <v>0</v>
      </c>
    </row>
    <row r="81" customHeight="true" spans="1:6">
      <c r="A81" s="174" t="s">
        <v>146</v>
      </c>
      <c r="B81" s="329">
        <v>300</v>
      </c>
      <c r="C81" s="329">
        <v>1242</v>
      </c>
      <c r="D81" s="329">
        <v>1242</v>
      </c>
      <c r="E81" s="358">
        <v>100</v>
      </c>
      <c r="F81" s="376">
        <v>126.21</v>
      </c>
    </row>
    <row r="82" customHeight="true" spans="1:6">
      <c r="A82" s="184" t="s">
        <v>147</v>
      </c>
      <c r="B82" s="327">
        <v>2687</v>
      </c>
      <c r="C82" s="327">
        <v>2735</v>
      </c>
      <c r="D82" s="327">
        <v>2735</v>
      </c>
      <c r="E82" s="356">
        <v>100</v>
      </c>
      <c r="F82" s="375">
        <v>107.42</v>
      </c>
    </row>
    <row r="83" customHeight="true" spans="1:6">
      <c r="A83" s="174" t="s">
        <v>96</v>
      </c>
      <c r="B83" s="329">
        <v>2148</v>
      </c>
      <c r="C83" s="329">
        <v>1908</v>
      </c>
      <c r="D83" s="329">
        <v>1908</v>
      </c>
      <c r="E83" s="358">
        <v>100</v>
      </c>
      <c r="F83" s="376">
        <v>101.86</v>
      </c>
    </row>
    <row r="84" customHeight="true" spans="1:6">
      <c r="A84" s="174" t="s">
        <v>97</v>
      </c>
      <c r="B84" s="329">
        <v>206</v>
      </c>
      <c r="C84" s="329">
        <v>411</v>
      </c>
      <c r="D84" s="329">
        <v>411</v>
      </c>
      <c r="E84" s="358">
        <v>100</v>
      </c>
      <c r="F84" s="376">
        <v>124.54</v>
      </c>
    </row>
    <row r="85" customHeight="true" spans="1:6">
      <c r="A85" s="174" t="s">
        <v>98</v>
      </c>
      <c r="B85" s="329">
        <v>0</v>
      </c>
      <c r="C85" s="329">
        <v>0</v>
      </c>
      <c r="D85" s="329">
        <v>0</v>
      </c>
      <c r="E85" s="358"/>
      <c r="F85" s="376">
        <v>0</v>
      </c>
    </row>
    <row r="86" customHeight="true" spans="1:6">
      <c r="A86" s="174" t="s">
        <v>148</v>
      </c>
      <c r="B86" s="329">
        <v>250</v>
      </c>
      <c r="C86" s="329">
        <v>287</v>
      </c>
      <c r="D86" s="329">
        <v>287</v>
      </c>
      <c r="E86" s="358">
        <v>100</v>
      </c>
      <c r="F86" s="376">
        <v>121.09</v>
      </c>
    </row>
    <row r="87" customHeight="true" spans="1:6">
      <c r="A87" s="174" t="s">
        <v>149</v>
      </c>
      <c r="B87" s="329">
        <v>0</v>
      </c>
      <c r="C87" s="329">
        <v>0</v>
      </c>
      <c r="D87" s="329">
        <v>0</v>
      </c>
      <c r="E87" s="358"/>
      <c r="F87" s="376">
        <v>0</v>
      </c>
    </row>
    <row r="88" customHeight="true" spans="1:6">
      <c r="A88" s="174" t="s">
        <v>137</v>
      </c>
      <c r="B88" s="329">
        <v>0</v>
      </c>
      <c r="C88" s="329">
        <v>5</v>
      </c>
      <c r="D88" s="329">
        <v>5</v>
      </c>
      <c r="E88" s="358">
        <v>100</v>
      </c>
      <c r="F88" s="376">
        <v>125</v>
      </c>
    </row>
    <row r="89" customHeight="true" spans="1:6">
      <c r="A89" s="174" t="s">
        <v>105</v>
      </c>
      <c r="B89" s="329">
        <v>83</v>
      </c>
      <c r="C89" s="329">
        <v>124</v>
      </c>
      <c r="D89" s="329">
        <v>124</v>
      </c>
      <c r="E89" s="358">
        <v>100</v>
      </c>
      <c r="F89" s="376">
        <v>121.56</v>
      </c>
    </row>
    <row r="90" customHeight="true" spans="1:6">
      <c r="A90" s="174" t="s">
        <v>150</v>
      </c>
      <c r="B90" s="329">
        <v>0</v>
      </c>
      <c r="C90" s="329">
        <v>0</v>
      </c>
      <c r="D90" s="329">
        <v>0</v>
      </c>
      <c r="E90" s="358"/>
      <c r="F90" s="376">
        <v>0</v>
      </c>
    </row>
    <row r="91" customHeight="true" spans="1:6">
      <c r="A91" s="184" t="s">
        <v>151</v>
      </c>
      <c r="B91" s="327">
        <v>41</v>
      </c>
      <c r="C91" s="327">
        <v>51</v>
      </c>
      <c r="D91" s="327">
        <v>90</v>
      </c>
      <c r="E91" s="356">
        <v>176.470588235294</v>
      </c>
      <c r="F91" s="375">
        <v>157.89</v>
      </c>
    </row>
    <row r="92" customHeight="true" spans="1:6">
      <c r="A92" s="174" t="s">
        <v>96</v>
      </c>
      <c r="B92" s="329">
        <v>0</v>
      </c>
      <c r="C92" s="329">
        <v>0</v>
      </c>
      <c r="D92" s="329">
        <v>0</v>
      </c>
      <c r="E92" s="358"/>
      <c r="F92" s="376">
        <v>0</v>
      </c>
    </row>
    <row r="93" customHeight="true" spans="1:6">
      <c r="A93" s="174" t="s">
        <v>97</v>
      </c>
      <c r="B93" s="329">
        <v>41</v>
      </c>
      <c r="C93" s="329">
        <v>50</v>
      </c>
      <c r="D93" s="329">
        <v>50</v>
      </c>
      <c r="E93" s="358">
        <v>100</v>
      </c>
      <c r="F93" s="376">
        <v>87.71</v>
      </c>
    </row>
    <row r="94" customHeight="true" spans="1:6">
      <c r="A94" s="174" t="s">
        <v>98</v>
      </c>
      <c r="B94" s="329">
        <v>0</v>
      </c>
      <c r="C94" s="329">
        <v>0</v>
      </c>
      <c r="D94" s="329">
        <v>0</v>
      </c>
      <c r="E94" s="358"/>
      <c r="F94" s="376">
        <v>0</v>
      </c>
    </row>
    <row r="95" customHeight="true" spans="1:6">
      <c r="A95" s="174" t="s">
        <v>152</v>
      </c>
      <c r="B95" s="329">
        <v>0</v>
      </c>
      <c r="C95" s="329">
        <v>0</v>
      </c>
      <c r="D95" s="329">
        <v>0</v>
      </c>
      <c r="E95" s="358"/>
      <c r="F95" s="376">
        <v>0</v>
      </c>
    </row>
    <row r="96" customHeight="true" spans="1:6">
      <c r="A96" s="174" t="s">
        <v>153</v>
      </c>
      <c r="B96" s="329">
        <v>0</v>
      </c>
      <c r="C96" s="329">
        <v>0</v>
      </c>
      <c r="D96" s="329">
        <v>0</v>
      </c>
      <c r="E96" s="358"/>
      <c r="F96" s="376">
        <v>0</v>
      </c>
    </row>
    <row r="97" customHeight="true" spans="1:6">
      <c r="A97" s="174" t="s">
        <v>137</v>
      </c>
      <c r="B97" s="329">
        <v>0</v>
      </c>
      <c r="C97" s="329">
        <v>0</v>
      </c>
      <c r="D97" s="329">
        <v>0</v>
      </c>
      <c r="E97" s="358"/>
      <c r="F97" s="376">
        <v>0</v>
      </c>
    </row>
    <row r="98" customHeight="true" spans="1:6">
      <c r="A98" s="174" t="s">
        <v>154</v>
      </c>
      <c r="B98" s="329">
        <v>0</v>
      </c>
      <c r="C98" s="329">
        <v>0</v>
      </c>
      <c r="D98" s="329">
        <v>0</v>
      </c>
      <c r="E98" s="358"/>
      <c r="F98" s="376">
        <v>0</v>
      </c>
    </row>
    <row r="99" customHeight="true" spans="1:6">
      <c r="A99" s="174" t="s">
        <v>155</v>
      </c>
      <c r="B99" s="329">
        <v>0</v>
      </c>
      <c r="C99" s="329">
        <v>0</v>
      </c>
      <c r="D99" s="329">
        <v>0</v>
      </c>
      <c r="E99" s="358"/>
      <c r="F99" s="376">
        <v>0</v>
      </c>
    </row>
    <row r="100" customHeight="true" spans="1:6">
      <c r="A100" s="174" t="s">
        <v>156</v>
      </c>
      <c r="B100" s="329">
        <v>0</v>
      </c>
      <c r="C100" s="329">
        <v>0</v>
      </c>
      <c r="D100" s="329">
        <v>0</v>
      </c>
      <c r="E100" s="358"/>
      <c r="F100" s="376">
        <v>0</v>
      </c>
    </row>
    <row r="101" customHeight="true" spans="1:6">
      <c r="A101" s="174" t="s">
        <v>157</v>
      </c>
      <c r="B101" s="329">
        <v>0</v>
      </c>
      <c r="C101" s="329">
        <v>1</v>
      </c>
      <c r="D101" s="329">
        <v>0</v>
      </c>
      <c r="E101" s="358"/>
      <c r="F101" s="376">
        <v>0</v>
      </c>
    </row>
    <row r="102" customHeight="true" spans="1:6">
      <c r="A102" s="174" t="s">
        <v>105</v>
      </c>
      <c r="B102" s="329">
        <v>0</v>
      </c>
      <c r="C102" s="329">
        <v>0</v>
      </c>
      <c r="D102" s="329">
        <v>0</v>
      </c>
      <c r="E102" s="358"/>
      <c r="F102" s="376">
        <v>0</v>
      </c>
    </row>
    <row r="103" customHeight="true" spans="1:6">
      <c r="A103" s="174" t="s">
        <v>158</v>
      </c>
      <c r="B103" s="329">
        <v>0</v>
      </c>
      <c r="C103" s="329">
        <v>0</v>
      </c>
      <c r="D103" s="329">
        <v>40</v>
      </c>
      <c r="E103" s="358"/>
      <c r="F103" s="376">
        <v>0</v>
      </c>
    </row>
    <row r="104" customHeight="true" spans="1:6">
      <c r="A104" s="184" t="s">
        <v>159</v>
      </c>
      <c r="B104" s="327">
        <v>8266</v>
      </c>
      <c r="C104" s="327">
        <v>6770</v>
      </c>
      <c r="D104" s="327">
        <v>6764</v>
      </c>
      <c r="E104" s="356">
        <v>99.9113737075332</v>
      </c>
      <c r="F104" s="375">
        <v>72.78</v>
      </c>
    </row>
    <row r="105" customHeight="true" spans="1:6">
      <c r="A105" s="174" t="s">
        <v>96</v>
      </c>
      <c r="B105" s="329">
        <v>2327</v>
      </c>
      <c r="C105" s="329">
        <v>2172</v>
      </c>
      <c r="D105" s="329">
        <v>2151</v>
      </c>
      <c r="E105" s="358">
        <v>99.0331491712707</v>
      </c>
      <c r="F105" s="376">
        <v>94.34</v>
      </c>
    </row>
    <row r="106" customHeight="true" spans="1:6">
      <c r="A106" s="174" t="s">
        <v>97</v>
      </c>
      <c r="B106" s="329">
        <v>386</v>
      </c>
      <c r="C106" s="329">
        <v>481</v>
      </c>
      <c r="D106" s="329">
        <v>481</v>
      </c>
      <c r="E106" s="358">
        <v>100</v>
      </c>
      <c r="F106" s="376">
        <v>110.82</v>
      </c>
    </row>
    <row r="107" customHeight="true" spans="1:6">
      <c r="A107" s="174" t="s">
        <v>98</v>
      </c>
      <c r="B107" s="329">
        <v>228</v>
      </c>
      <c r="C107" s="329">
        <v>232</v>
      </c>
      <c r="D107" s="329">
        <v>232</v>
      </c>
      <c r="E107" s="358">
        <v>100</v>
      </c>
      <c r="F107" s="376">
        <v>98.72</v>
      </c>
    </row>
    <row r="108" customHeight="true" spans="1:6">
      <c r="A108" s="174" t="s">
        <v>160</v>
      </c>
      <c r="B108" s="329">
        <v>0</v>
      </c>
      <c r="C108" s="329">
        <v>0</v>
      </c>
      <c r="D108" s="329">
        <v>0</v>
      </c>
      <c r="E108" s="358"/>
      <c r="F108" s="376">
        <v>0</v>
      </c>
    </row>
    <row r="109" customHeight="true" spans="1:6">
      <c r="A109" s="174" t="s">
        <v>161</v>
      </c>
      <c r="B109" s="329">
        <v>0</v>
      </c>
      <c r="C109" s="329">
        <v>0</v>
      </c>
      <c r="D109" s="329">
        <v>0</v>
      </c>
      <c r="E109" s="358"/>
      <c r="F109" s="376">
        <v>0</v>
      </c>
    </row>
    <row r="110" customHeight="true" spans="1:6">
      <c r="A110" s="174" t="s">
        <v>162</v>
      </c>
      <c r="B110" s="329">
        <v>0</v>
      </c>
      <c r="C110" s="329">
        <v>0</v>
      </c>
      <c r="D110" s="329">
        <v>0</v>
      </c>
      <c r="E110" s="358"/>
      <c r="F110" s="376">
        <v>0</v>
      </c>
    </row>
    <row r="111" customHeight="true" spans="1:6">
      <c r="A111" s="174" t="s">
        <v>163</v>
      </c>
      <c r="B111" s="329">
        <v>4000</v>
      </c>
      <c r="C111" s="329">
        <v>0</v>
      </c>
      <c r="D111" s="329">
        <v>0</v>
      </c>
      <c r="E111" s="358"/>
      <c r="F111" s="376">
        <v>0</v>
      </c>
    </row>
    <row r="112" customHeight="true" spans="1:6">
      <c r="A112" s="174" t="s">
        <v>105</v>
      </c>
      <c r="B112" s="329">
        <v>1016</v>
      </c>
      <c r="C112" s="329">
        <v>982</v>
      </c>
      <c r="D112" s="329">
        <v>976</v>
      </c>
      <c r="E112" s="358">
        <v>99.3890020366599</v>
      </c>
      <c r="F112" s="376">
        <v>76.19</v>
      </c>
    </row>
    <row r="113" customHeight="true" spans="1:6">
      <c r="A113" s="174" t="s">
        <v>164</v>
      </c>
      <c r="B113" s="329">
        <v>309</v>
      </c>
      <c r="C113" s="329">
        <v>2903</v>
      </c>
      <c r="D113" s="329">
        <v>2924</v>
      </c>
      <c r="E113" s="358">
        <v>100.723389596969</v>
      </c>
      <c r="F113" s="376">
        <v>58.33</v>
      </c>
    </row>
    <row r="114" customHeight="true" spans="1:6">
      <c r="A114" s="184" t="s">
        <v>165</v>
      </c>
      <c r="B114" s="327">
        <v>6518</v>
      </c>
      <c r="C114" s="327">
        <v>7258</v>
      </c>
      <c r="D114" s="327">
        <v>7253</v>
      </c>
      <c r="E114" s="356">
        <v>99.93111049876</v>
      </c>
      <c r="F114" s="375">
        <v>111.87</v>
      </c>
    </row>
    <row r="115" customHeight="true" spans="1:6">
      <c r="A115" s="174" t="s">
        <v>96</v>
      </c>
      <c r="B115" s="329">
        <v>4664</v>
      </c>
      <c r="C115" s="329">
        <v>4368</v>
      </c>
      <c r="D115" s="329">
        <v>4365</v>
      </c>
      <c r="E115" s="358">
        <v>99.9313186813187</v>
      </c>
      <c r="F115" s="376">
        <v>120.24</v>
      </c>
    </row>
    <row r="116" customHeight="true" spans="1:6">
      <c r="A116" s="174" t="s">
        <v>97</v>
      </c>
      <c r="B116" s="329">
        <v>987</v>
      </c>
      <c r="C116" s="329">
        <v>988</v>
      </c>
      <c r="D116" s="329">
        <v>972</v>
      </c>
      <c r="E116" s="358">
        <v>98.3805668016194</v>
      </c>
      <c r="F116" s="376">
        <v>48.57</v>
      </c>
    </row>
    <row r="117" customHeight="true" spans="1:6">
      <c r="A117" s="174" t="s">
        <v>98</v>
      </c>
      <c r="B117" s="329">
        <v>0</v>
      </c>
      <c r="C117" s="329">
        <v>1</v>
      </c>
      <c r="D117" s="329">
        <v>0</v>
      </c>
      <c r="E117" s="358">
        <v>0</v>
      </c>
      <c r="F117" s="376">
        <v>0</v>
      </c>
    </row>
    <row r="118" customHeight="true" spans="1:6">
      <c r="A118" s="174" t="s">
        <v>166</v>
      </c>
      <c r="B118" s="329">
        <v>100</v>
      </c>
      <c r="C118" s="329">
        <v>185</v>
      </c>
      <c r="D118" s="329">
        <v>185</v>
      </c>
      <c r="E118" s="358">
        <v>100</v>
      </c>
      <c r="F118" s="376">
        <v>0</v>
      </c>
    </row>
    <row r="119" customHeight="true" spans="1:6">
      <c r="A119" s="174" t="s">
        <v>167</v>
      </c>
      <c r="B119" s="329">
        <v>7</v>
      </c>
      <c r="C119" s="329">
        <v>7</v>
      </c>
      <c r="D119" s="329">
        <v>7</v>
      </c>
      <c r="E119" s="358">
        <v>100</v>
      </c>
      <c r="F119" s="376">
        <v>0</v>
      </c>
    </row>
    <row r="120" customHeight="true" spans="1:6">
      <c r="A120" s="174" t="s">
        <v>168</v>
      </c>
      <c r="B120" s="329">
        <v>0</v>
      </c>
      <c r="C120" s="329">
        <v>246</v>
      </c>
      <c r="D120" s="329">
        <v>245</v>
      </c>
      <c r="E120" s="358">
        <v>99.5934959349593</v>
      </c>
      <c r="F120" s="376">
        <v>0</v>
      </c>
    </row>
    <row r="121" customHeight="true" spans="1:6">
      <c r="A121" s="174" t="s">
        <v>105</v>
      </c>
      <c r="B121" s="329">
        <v>570</v>
      </c>
      <c r="C121" s="329">
        <v>530</v>
      </c>
      <c r="D121" s="329">
        <v>530</v>
      </c>
      <c r="E121" s="358">
        <v>100</v>
      </c>
      <c r="F121" s="376">
        <v>111.57</v>
      </c>
    </row>
    <row r="122" customHeight="true" spans="1:6">
      <c r="A122" s="174" t="s">
        <v>169</v>
      </c>
      <c r="B122" s="329">
        <v>190</v>
      </c>
      <c r="C122" s="329">
        <v>933</v>
      </c>
      <c r="D122" s="329">
        <v>949</v>
      </c>
      <c r="E122" s="358">
        <v>101.714898177921</v>
      </c>
      <c r="F122" s="376">
        <v>251.72</v>
      </c>
    </row>
    <row r="123" customHeight="true" spans="1:6">
      <c r="A123" s="184" t="s">
        <v>170</v>
      </c>
      <c r="B123" s="327">
        <v>5568</v>
      </c>
      <c r="C123" s="327">
        <v>6060</v>
      </c>
      <c r="D123" s="327">
        <v>6059</v>
      </c>
      <c r="E123" s="356">
        <v>99.983498349835</v>
      </c>
      <c r="F123" s="375">
        <v>78.52</v>
      </c>
    </row>
    <row r="124" customHeight="true" spans="1:6">
      <c r="A124" s="174" t="s">
        <v>96</v>
      </c>
      <c r="B124" s="329">
        <v>3803</v>
      </c>
      <c r="C124" s="329">
        <v>3341</v>
      </c>
      <c r="D124" s="329">
        <v>3342</v>
      </c>
      <c r="E124" s="358">
        <v>100.029931158336</v>
      </c>
      <c r="F124" s="376">
        <v>80.39</v>
      </c>
    </row>
    <row r="125" customHeight="true" spans="1:6">
      <c r="A125" s="174" t="s">
        <v>97</v>
      </c>
      <c r="B125" s="329">
        <v>58</v>
      </c>
      <c r="C125" s="329">
        <v>82</v>
      </c>
      <c r="D125" s="329">
        <v>82</v>
      </c>
      <c r="E125" s="358">
        <v>100</v>
      </c>
      <c r="F125" s="376">
        <v>26.53</v>
      </c>
    </row>
    <row r="126" customHeight="true" spans="1:6">
      <c r="A126" s="174" t="s">
        <v>98</v>
      </c>
      <c r="B126" s="329">
        <v>0</v>
      </c>
      <c r="C126" s="329">
        <v>0</v>
      </c>
      <c r="D126" s="329">
        <v>0</v>
      </c>
      <c r="E126" s="358"/>
      <c r="F126" s="376">
        <v>0</v>
      </c>
    </row>
    <row r="127" customHeight="true" spans="1:6">
      <c r="A127" s="174" t="s">
        <v>171</v>
      </c>
      <c r="B127" s="329">
        <v>0</v>
      </c>
      <c r="C127" s="329">
        <v>0</v>
      </c>
      <c r="D127" s="329">
        <v>0</v>
      </c>
      <c r="E127" s="358"/>
      <c r="F127" s="376">
        <v>0</v>
      </c>
    </row>
    <row r="128" customHeight="true" spans="1:6">
      <c r="A128" s="174" t="s">
        <v>172</v>
      </c>
      <c r="B128" s="329">
        <v>0</v>
      </c>
      <c r="C128" s="329">
        <v>0</v>
      </c>
      <c r="D128" s="329">
        <v>0</v>
      </c>
      <c r="E128" s="358"/>
      <c r="F128" s="376">
        <v>0</v>
      </c>
    </row>
    <row r="129" customHeight="true" spans="1:6">
      <c r="A129" s="174" t="s">
        <v>173</v>
      </c>
      <c r="B129" s="329">
        <v>0</v>
      </c>
      <c r="C129" s="329">
        <v>0</v>
      </c>
      <c r="D129" s="329">
        <v>0</v>
      </c>
      <c r="E129" s="358"/>
      <c r="F129" s="376">
        <v>0</v>
      </c>
    </row>
    <row r="130" customHeight="true" spans="1:6">
      <c r="A130" s="174" t="s">
        <v>174</v>
      </c>
      <c r="B130" s="329">
        <v>0</v>
      </c>
      <c r="C130" s="329">
        <v>0</v>
      </c>
      <c r="D130" s="329">
        <v>0</v>
      </c>
      <c r="E130" s="358"/>
      <c r="F130" s="376">
        <v>0</v>
      </c>
    </row>
    <row r="131" customHeight="true" spans="1:6">
      <c r="A131" s="174" t="s">
        <v>175</v>
      </c>
      <c r="B131" s="329">
        <v>130</v>
      </c>
      <c r="C131" s="329">
        <v>730</v>
      </c>
      <c r="D131" s="329">
        <v>742</v>
      </c>
      <c r="E131" s="358">
        <v>101.643835616438</v>
      </c>
      <c r="F131" s="376">
        <v>100</v>
      </c>
    </row>
    <row r="132" customHeight="true" spans="1:6">
      <c r="A132" s="174" t="s">
        <v>105</v>
      </c>
      <c r="B132" s="329">
        <v>1499</v>
      </c>
      <c r="C132" s="329">
        <v>1634</v>
      </c>
      <c r="D132" s="329">
        <v>1621</v>
      </c>
      <c r="E132" s="358">
        <v>99.2044063647491</v>
      </c>
      <c r="F132" s="376">
        <v>110.42</v>
      </c>
    </row>
    <row r="133" customHeight="true" spans="1:6">
      <c r="A133" s="174" t="s">
        <v>176</v>
      </c>
      <c r="B133" s="329">
        <v>78</v>
      </c>
      <c r="C133" s="329">
        <v>273</v>
      </c>
      <c r="D133" s="329">
        <v>272</v>
      </c>
      <c r="E133" s="358">
        <v>99.6336996336996</v>
      </c>
      <c r="F133" s="376">
        <v>26.15</v>
      </c>
    </row>
    <row r="134" customHeight="true" spans="1:6">
      <c r="A134" s="184" t="s">
        <v>177</v>
      </c>
      <c r="B134" s="327">
        <v>0</v>
      </c>
      <c r="C134" s="327">
        <v>321</v>
      </c>
      <c r="D134" s="327">
        <v>321</v>
      </c>
      <c r="E134" s="356">
        <v>100</v>
      </c>
      <c r="F134" s="375">
        <v>198.14</v>
      </c>
    </row>
    <row r="135" customHeight="true" spans="1:6">
      <c r="A135" s="174" t="s">
        <v>96</v>
      </c>
      <c r="B135" s="329">
        <v>0</v>
      </c>
      <c r="C135" s="329">
        <v>0</v>
      </c>
      <c r="D135" s="329">
        <v>0</v>
      </c>
      <c r="E135" s="358"/>
      <c r="F135" s="376">
        <v>0</v>
      </c>
    </row>
    <row r="136" customHeight="true" spans="1:6">
      <c r="A136" s="174" t="s">
        <v>97</v>
      </c>
      <c r="B136" s="329">
        <v>0</v>
      </c>
      <c r="C136" s="329">
        <v>0</v>
      </c>
      <c r="D136" s="329">
        <v>0</v>
      </c>
      <c r="E136" s="358"/>
      <c r="F136" s="376">
        <v>0</v>
      </c>
    </row>
    <row r="137" customHeight="true" spans="1:6">
      <c r="A137" s="174" t="s">
        <v>98</v>
      </c>
      <c r="B137" s="329">
        <v>0</v>
      </c>
      <c r="C137" s="329">
        <v>0</v>
      </c>
      <c r="D137" s="329">
        <v>0</v>
      </c>
      <c r="E137" s="358"/>
      <c r="F137" s="376">
        <v>0</v>
      </c>
    </row>
    <row r="138" customHeight="true" spans="1:6">
      <c r="A138" s="174" t="s">
        <v>178</v>
      </c>
      <c r="B138" s="329">
        <v>0</v>
      </c>
      <c r="C138" s="329">
        <v>0</v>
      </c>
      <c r="D138" s="329">
        <v>0</v>
      </c>
      <c r="E138" s="358"/>
      <c r="F138" s="376">
        <v>0</v>
      </c>
    </row>
    <row r="139" customHeight="true" spans="1:6">
      <c r="A139" s="174" t="s">
        <v>179</v>
      </c>
      <c r="B139" s="329">
        <v>0</v>
      </c>
      <c r="C139" s="329">
        <v>0</v>
      </c>
      <c r="D139" s="329">
        <v>0</v>
      </c>
      <c r="E139" s="358"/>
      <c r="F139" s="376">
        <v>0</v>
      </c>
    </row>
    <row r="140" customHeight="true" spans="1:6">
      <c r="A140" s="174" t="s">
        <v>180</v>
      </c>
      <c r="B140" s="329">
        <v>0</v>
      </c>
      <c r="C140" s="329">
        <v>158</v>
      </c>
      <c r="D140" s="329">
        <v>158</v>
      </c>
      <c r="E140" s="358">
        <v>100</v>
      </c>
      <c r="F140" s="376">
        <v>124.4</v>
      </c>
    </row>
    <row r="141" customHeight="true" spans="1:6">
      <c r="A141" s="174" t="s">
        <v>181</v>
      </c>
      <c r="B141" s="329">
        <v>0</v>
      </c>
      <c r="C141" s="329">
        <v>0</v>
      </c>
      <c r="D141" s="329">
        <v>0</v>
      </c>
      <c r="E141" s="358"/>
      <c r="F141" s="376">
        <v>0</v>
      </c>
    </row>
    <row r="142" customHeight="true" spans="1:6">
      <c r="A142" s="174" t="s">
        <v>182</v>
      </c>
      <c r="B142" s="329">
        <v>0</v>
      </c>
      <c r="C142" s="329">
        <v>0</v>
      </c>
      <c r="D142" s="329">
        <v>0</v>
      </c>
      <c r="E142" s="358"/>
      <c r="F142" s="376">
        <v>0</v>
      </c>
    </row>
    <row r="143" customHeight="true" spans="1:6">
      <c r="A143" s="174" t="s">
        <v>183</v>
      </c>
      <c r="B143" s="329">
        <v>0</v>
      </c>
      <c r="C143" s="329">
        <v>0</v>
      </c>
      <c r="D143" s="329">
        <v>0</v>
      </c>
      <c r="E143" s="358"/>
      <c r="F143" s="376">
        <v>0</v>
      </c>
    </row>
    <row r="144" customHeight="true" spans="1:6">
      <c r="A144" s="174" t="s">
        <v>184</v>
      </c>
      <c r="B144" s="329">
        <v>0</v>
      </c>
      <c r="C144" s="329">
        <v>0</v>
      </c>
      <c r="D144" s="329">
        <v>0</v>
      </c>
      <c r="E144" s="358"/>
      <c r="F144" s="376">
        <v>0</v>
      </c>
    </row>
    <row r="145" customHeight="true" spans="1:6">
      <c r="A145" s="174" t="s">
        <v>105</v>
      </c>
      <c r="B145" s="329">
        <v>0</v>
      </c>
      <c r="C145" s="329">
        <v>0</v>
      </c>
      <c r="D145" s="329">
        <v>0</v>
      </c>
      <c r="E145" s="358"/>
      <c r="F145" s="376">
        <v>0</v>
      </c>
    </row>
    <row r="146" customHeight="true" spans="1:6">
      <c r="A146" s="174" t="s">
        <v>185</v>
      </c>
      <c r="B146" s="329">
        <v>0</v>
      </c>
      <c r="C146" s="329">
        <v>163</v>
      </c>
      <c r="D146" s="329">
        <v>163</v>
      </c>
      <c r="E146" s="358">
        <v>100</v>
      </c>
      <c r="F146" s="376">
        <v>562.06</v>
      </c>
    </row>
    <row r="147" customHeight="true" spans="1:6">
      <c r="A147" s="184" t="s">
        <v>186</v>
      </c>
      <c r="B147" s="327">
        <v>1603</v>
      </c>
      <c r="C147" s="327">
        <v>2518</v>
      </c>
      <c r="D147" s="327">
        <v>2516</v>
      </c>
      <c r="E147" s="356">
        <v>99.9205718824464</v>
      </c>
      <c r="F147" s="375">
        <v>96.58</v>
      </c>
    </row>
    <row r="148" customHeight="true" spans="1:6">
      <c r="A148" s="174" t="s">
        <v>96</v>
      </c>
      <c r="B148" s="329">
        <v>948</v>
      </c>
      <c r="C148" s="329">
        <v>733</v>
      </c>
      <c r="D148" s="329">
        <v>732</v>
      </c>
      <c r="E148" s="358">
        <v>99.8635743519782</v>
      </c>
      <c r="F148" s="376">
        <v>96.18</v>
      </c>
    </row>
    <row r="149" customHeight="true" spans="1:6">
      <c r="A149" s="174" t="s">
        <v>97</v>
      </c>
      <c r="B149" s="329">
        <v>24</v>
      </c>
      <c r="C149" s="329">
        <v>40</v>
      </c>
      <c r="D149" s="329">
        <v>40</v>
      </c>
      <c r="E149" s="358">
        <v>100</v>
      </c>
      <c r="F149" s="376">
        <v>285.71</v>
      </c>
    </row>
    <row r="150" customHeight="true" spans="1:6">
      <c r="A150" s="174" t="s">
        <v>98</v>
      </c>
      <c r="B150" s="329">
        <v>0</v>
      </c>
      <c r="C150" s="329">
        <v>0</v>
      </c>
      <c r="D150" s="329">
        <v>0</v>
      </c>
      <c r="E150" s="358"/>
      <c r="F150" s="376">
        <v>0</v>
      </c>
    </row>
    <row r="151" customHeight="true" spans="1:6">
      <c r="A151" s="174" t="s">
        <v>187</v>
      </c>
      <c r="B151" s="329">
        <v>313</v>
      </c>
      <c r="C151" s="329">
        <v>1136</v>
      </c>
      <c r="D151" s="329">
        <v>1136</v>
      </c>
      <c r="E151" s="358">
        <v>100</v>
      </c>
      <c r="F151" s="376">
        <v>86.12</v>
      </c>
    </row>
    <row r="152" customHeight="true" spans="1:6">
      <c r="A152" s="174" t="s">
        <v>105</v>
      </c>
      <c r="B152" s="329">
        <v>219</v>
      </c>
      <c r="C152" s="329">
        <v>206</v>
      </c>
      <c r="D152" s="329">
        <v>206</v>
      </c>
      <c r="E152" s="358">
        <v>100</v>
      </c>
      <c r="F152" s="376">
        <v>89.56</v>
      </c>
    </row>
    <row r="153" customHeight="true" spans="1:6">
      <c r="A153" s="174" t="s">
        <v>188</v>
      </c>
      <c r="B153" s="329">
        <v>99</v>
      </c>
      <c r="C153" s="329">
        <v>403</v>
      </c>
      <c r="D153" s="329">
        <v>402</v>
      </c>
      <c r="E153" s="358">
        <v>99.7518610421836</v>
      </c>
      <c r="F153" s="376">
        <v>143.06</v>
      </c>
    </row>
    <row r="154" customHeight="true" spans="1:6">
      <c r="A154" s="184" t="s">
        <v>189</v>
      </c>
      <c r="B154" s="327">
        <v>0</v>
      </c>
      <c r="C154" s="327">
        <v>0</v>
      </c>
      <c r="D154" s="327">
        <v>0</v>
      </c>
      <c r="E154" s="356"/>
      <c r="F154" s="375">
        <v>0</v>
      </c>
    </row>
    <row r="155" customHeight="true" spans="1:6">
      <c r="A155" s="174" t="s">
        <v>96</v>
      </c>
      <c r="B155" s="329">
        <v>0</v>
      </c>
      <c r="C155" s="329">
        <v>0</v>
      </c>
      <c r="D155" s="329">
        <v>0</v>
      </c>
      <c r="E155" s="358"/>
      <c r="F155" s="376">
        <v>0</v>
      </c>
    </row>
    <row r="156" customHeight="true" spans="1:6">
      <c r="A156" s="174" t="s">
        <v>97</v>
      </c>
      <c r="B156" s="329">
        <v>0</v>
      </c>
      <c r="C156" s="329">
        <v>0</v>
      </c>
      <c r="D156" s="329">
        <v>0</v>
      </c>
      <c r="E156" s="358"/>
      <c r="F156" s="376">
        <v>0</v>
      </c>
    </row>
    <row r="157" customHeight="true" spans="1:6">
      <c r="A157" s="174" t="s">
        <v>98</v>
      </c>
      <c r="B157" s="329">
        <v>0</v>
      </c>
      <c r="C157" s="329">
        <v>0</v>
      </c>
      <c r="D157" s="329">
        <v>0</v>
      </c>
      <c r="E157" s="358"/>
      <c r="F157" s="376">
        <v>0</v>
      </c>
    </row>
    <row r="158" customHeight="true" spans="1:6">
      <c r="A158" s="174" t="s">
        <v>190</v>
      </c>
      <c r="B158" s="329">
        <v>0</v>
      </c>
      <c r="C158" s="329">
        <v>0</v>
      </c>
      <c r="D158" s="329">
        <v>0</v>
      </c>
      <c r="E158" s="358"/>
      <c r="F158" s="376">
        <v>0</v>
      </c>
    </row>
    <row r="159" customHeight="true" spans="1:6">
      <c r="A159" s="174" t="s">
        <v>191</v>
      </c>
      <c r="B159" s="329">
        <v>0</v>
      </c>
      <c r="C159" s="329">
        <v>0</v>
      </c>
      <c r="D159" s="329">
        <v>0</v>
      </c>
      <c r="E159" s="358"/>
      <c r="F159" s="376">
        <v>0</v>
      </c>
    </row>
    <row r="160" customHeight="true" spans="1:6">
      <c r="A160" s="174" t="s">
        <v>105</v>
      </c>
      <c r="B160" s="329">
        <v>0</v>
      </c>
      <c r="C160" s="329">
        <v>0</v>
      </c>
      <c r="D160" s="329">
        <v>0</v>
      </c>
      <c r="E160" s="358"/>
      <c r="F160" s="376">
        <v>0</v>
      </c>
    </row>
    <row r="161" customHeight="true" spans="1:6">
      <c r="A161" s="174" t="s">
        <v>192</v>
      </c>
      <c r="B161" s="329">
        <v>0</v>
      </c>
      <c r="C161" s="329">
        <v>0</v>
      </c>
      <c r="D161" s="329">
        <v>0</v>
      </c>
      <c r="E161" s="358"/>
      <c r="F161" s="376">
        <v>0</v>
      </c>
    </row>
    <row r="162" customHeight="true" spans="1:6">
      <c r="A162" s="184" t="s">
        <v>193</v>
      </c>
      <c r="B162" s="327">
        <v>1331</v>
      </c>
      <c r="C162" s="327">
        <v>2392</v>
      </c>
      <c r="D162" s="327">
        <v>2391</v>
      </c>
      <c r="E162" s="356">
        <v>99.9581939799331</v>
      </c>
      <c r="F162" s="375">
        <v>198.91</v>
      </c>
    </row>
    <row r="163" customHeight="true" spans="1:6">
      <c r="A163" s="174" t="s">
        <v>96</v>
      </c>
      <c r="B163" s="329">
        <v>1056</v>
      </c>
      <c r="C163" s="329">
        <v>978</v>
      </c>
      <c r="D163" s="329">
        <v>977</v>
      </c>
      <c r="E163" s="358">
        <v>99.8977505112474</v>
      </c>
      <c r="F163" s="376">
        <v>104.94</v>
      </c>
    </row>
    <row r="164" customHeight="true" spans="1:6">
      <c r="A164" s="174" t="s">
        <v>97</v>
      </c>
      <c r="B164" s="329">
        <v>131</v>
      </c>
      <c r="C164" s="329">
        <v>47</v>
      </c>
      <c r="D164" s="329">
        <v>47</v>
      </c>
      <c r="E164" s="358">
        <v>100</v>
      </c>
      <c r="F164" s="376">
        <v>65.27</v>
      </c>
    </row>
    <row r="165" customHeight="true" spans="1:6">
      <c r="A165" s="174" t="s">
        <v>98</v>
      </c>
      <c r="B165" s="329">
        <v>0</v>
      </c>
      <c r="C165" s="329">
        <v>7</v>
      </c>
      <c r="D165" s="329">
        <v>7</v>
      </c>
      <c r="E165" s="358"/>
      <c r="F165" s="376">
        <v>0</v>
      </c>
    </row>
    <row r="166" customHeight="true" spans="1:6">
      <c r="A166" s="174" t="s">
        <v>194</v>
      </c>
      <c r="B166" s="329">
        <v>114</v>
      </c>
      <c r="C166" s="329">
        <v>580</v>
      </c>
      <c r="D166" s="329">
        <v>580</v>
      </c>
      <c r="E166" s="358">
        <v>100</v>
      </c>
      <c r="F166" s="376">
        <v>291.45</v>
      </c>
    </row>
    <row r="167" customHeight="true" spans="1:6">
      <c r="A167" s="174" t="s">
        <v>195</v>
      </c>
      <c r="B167" s="329">
        <v>30</v>
      </c>
      <c r="C167" s="329">
        <v>780</v>
      </c>
      <c r="D167" s="329">
        <v>780</v>
      </c>
      <c r="E167" s="358">
        <v>100</v>
      </c>
      <c r="F167" s="376">
        <v>0</v>
      </c>
    </row>
    <row r="168" customHeight="true" spans="1:6">
      <c r="A168" s="184" t="s">
        <v>196</v>
      </c>
      <c r="B168" s="327">
        <v>357</v>
      </c>
      <c r="C168" s="327">
        <v>628</v>
      </c>
      <c r="D168" s="327">
        <v>634</v>
      </c>
      <c r="E168" s="356">
        <v>100.955414012739</v>
      </c>
      <c r="F168" s="375">
        <v>163.4</v>
      </c>
    </row>
    <row r="169" customHeight="true" spans="1:6">
      <c r="A169" s="174" t="s">
        <v>96</v>
      </c>
      <c r="B169" s="329">
        <v>231</v>
      </c>
      <c r="C169" s="329">
        <v>311</v>
      </c>
      <c r="D169" s="329">
        <v>312</v>
      </c>
      <c r="E169" s="358">
        <v>100.32154340836</v>
      </c>
      <c r="F169" s="376">
        <v>136.24</v>
      </c>
    </row>
    <row r="170" customHeight="true" spans="1:6">
      <c r="A170" s="174" t="s">
        <v>97</v>
      </c>
      <c r="B170" s="329">
        <v>120</v>
      </c>
      <c r="C170" s="329">
        <v>309</v>
      </c>
      <c r="D170" s="329">
        <v>314</v>
      </c>
      <c r="E170" s="358">
        <v>101.618122977346</v>
      </c>
      <c r="F170" s="376">
        <v>197.48</v>
      </c>
    </row>
    <row r="171" customHeight="true" spans="1:6">
      <c r="A171" s="174" t="s">
        <v>98</v>
      </c>
      <c r="B171" s="329">
        <v>0</v>
      </c>
      <c r="C171" s="329">
        <v>0</v>
      </c>
      <c r="D171" s="329">
        <v>0</v>
      </c>
      <c r="E171" s="358"/>
      <c r="F171" s="376">
        <v>0</v>
      </c>
    </row>
    <row r="172" customHeight="true" spans="1:6">
      <c r="A172" s="174" t="s">
        <v>110</v>
      </c>
      <c r="B172" s="329">
        <v>0</v>
      </c>
      <c r="C172" s="329">
        <v>0</v>
      </c>
      <c r="D172" s="329">
        <v>0</v>
      </c>
      <c r="E172" s="358"/>
      <c r="F172" s="376">
        <v>0</v>
      </c>
    </row>
    <row r="173" customHeight="true" spans="1:6">
      <c r="A173" s="174" t="s">
        <v>105</v>
      </c>
      <c r="B173" s="329">
        <v>0</v>
      </c>
      <c r="C173" s="329">
        <v>4</v>
      </c>
      <c r="D173" s="329">
        <v>4</v>
      </c>
      <c r="E173" s="358">
        <v>100</v>
      </c>
      <c r="F173" s="376">
        <v>0</v>
      </c>
    </row>
    <row r="174" customHeight="true" spans="1:6">
      <c r="A174" s="174" t="s">
        <v>197</v>
      </c>
      <c r="B174" s="329">
        <v>6</v>
      </c>
      <c r="C174" s="329">
        <v>4</v>
      </c>
      <c r="D174" s="329">
        <v>4</v>
      </c>
      <c r="E174" s="358">
        <v>100</v>
      </c>
      <c r="F174" s="376">
        <v>0</v>
      </c>
    </row>
    <row r="175" customHeight="true" spans="1:6">
      <c r="A175" s="184" t="s">
        <v>198</v>
      </c>
      <c r="B175" s="327">
        <v>3890</v>
      </c>
      <c r="C175" s="327">
        <v>4762</v>
      </c>
      <c r="D175" s="327">
        <v>4762</v>
      </c>
      <c r="E175" s="356">
        <v>100</v>
      </c>
      <c r="F175" s="375">
        <v>105.7</v>
      </c>
    </row>
    <row r="176" customHeight="true" spans="1:6">
      <c r="A176" s="174" t="s">
        <v>96</v>
      </c>
      <c r="B176" s="329">
        <v>2268</v>
      </c>
      <c r="C176" s="329">
        <v>1782</v>
      </c>
      <c r="D176" s="329">
        <v>1783</v>
      </c>
      <c r="E176" s="358">
        <v>100.056116722783</v>
      </c>
      <c r="F176" s="376">
        <v>97.8</v>
      </c>
    </row>
    <row r="177" customHeight="true" spans="1:6">
      <c r="A177" s="174" t="s">
        <v>97</v>
      </c>
      <c r="B177" s="329">
        <v>609</v>
      </c>
      <c r="C177" s="329">
        <v>1007</v>
      </c>
      <c r="D177" s="329">
        <v>1006</v>
      </c>
      <c r="E177" s="358">
        <v>99.9006951340616</v>
      </c>
      <c r="F177" s="376">
        <v>95.71</v>
      </c>
    </row>
    <row r="178" customHeight="true" spans="1:6">
      <c r="A178" s="174" t="s">
        <v>98</v>
      </c>
      <c r="B178" s="329">
        <v>0</v>
      </c>
      <c r="C178" s="329">
        <v>0</v>
      </c>
      <c r="D178" s="329">
        <v>0</v>
      </c>
      <c r="E178" s="358"/>
      <c r="F178" s="376">
        <v>0</v>
      </c>
    </row>
    <row r="179" customHeight="true" spans="1:6">
      <c r="A179" s="174" t="s">
        <v>199</v>
      </c>
      <c r="B179" s="329">
        <v>138</v>
      </c>
      <c r="C179" s="329">
        <v>367</v>
      </c>
      <c r="D179" s="329">
        <v>367</v>
      </c>
      <c r="E179" s="358">
        <v>100</v>
      </c>
      <c r="F179" s="376">
        <v>173.93</v>
      </c>
    </row>
    <row r="180" customHeight="true" spans="1:6">
      <c r="A180" s="174" t="s">
        <v>105</v>
      </c>
      <c r="B180" s="329">
        <v>533</v>
      </c>
      <c r="C180" s="329">
        <v>582</v>
      </c>
      <c r="D180" s="329">
        <v>582</v>
      </c>
      <c r="E180" s="358">
        <v>100</v>
      </c>
      <c r="F180" s="376">
        <v>67.36</v>
      </c>
    </row>
    <row r="181" customHeight="true" spans="1:6">
      <c r="A181" s="174" t="s">
        <v>200</v>
      </c>
      <c r="B181" s="329">
        <v>342</v>
      </c>
      <c r="C181" s="329">
        <v>1024</v>
      </c>
      <c r="D181" s="329">
        <v>1024</v>
      </c>
      <c r="E181" s="358">
        <v>100</v>
      </c>
      <c r="F181" s="376">
        <v>184.17</v>
      </c>
    </row>
    <row r="182" customHeight="true" spans="1:6">
      <c r="A182" s="184" t="s">
        <v>201</v>
      </c>
      <c r="B182" s="327">
        <v>11578</v>
      </c>
      <c r="C182" s="327">
        <v>10479</v>
      </c>
      <c r="D182" s="327">
        <v>10474</v>
      </c>
      <c r="E182" s="356">
        <v>99.9522855234278</v>
      </c>
      <c r="F182" s="375">
        <v>98.15</v>
      </c>
    </row>
    <row r="183" customHeight="true" spans="1:6">
      <c r="A183" s="174" t="s">
        <v>96</v>
      </c>
      <c r="B183" s="329">
        <v>8670</v>
      </c>
      <c r="C183" s="329">
        <v>7219</v>
      </c>
      <c r="D183" s="329">
        <v>7214</v>
      </c>
      <c r="E183" s="358">
        <v>99.9307383294085</v>
      </c>
      <c r="F183" s="376">
        <v>90.99</v>
      </c>
    </row>
    <row r="184" customHeight="true" spans="1:6">
      <c r="A184" s="174" t="s">
        <v>97</v>
      </c>
      <c r="B184" s="329">
        <v>1475</v>
      </c>
      <c r="C184" s="329">
        <v>2385</v>
      </c>
      <c r="D184" s="329">
        <v>2385</v>
      </c>
      <c r="E184" s="358">
        <v>100</v>
      </c>
      <c r="F184" s="376">
        <v>105.57</v>
      </c>
    </row>
    <row r="185" customHeight="true" spans="1:6">
      <c r="A185" s="174" t="s">
        <v>98</v>
      </c>
      <c r="B185" s="329">
        <v>0</v>
      </c>
      <c r="C185" s="329">
        <v>0</v>
      </c>
      <c r="D185" s="329">
        <v>0</v>
      </c>
      <c r="E185" s="358"/>
      <c r="F185" s="376">
        <v>0</v>
      </c>
    </row>
    <row r="186" customHeight="true" spans="1:6">
      <c r="A186" s="174" t="s">
        <v>202</v>
      </c>
      <c r="B186" s="329">
        <v>36</v>
      </c>
      <c r="C186" s="329">
        <v>0</v>
      </c>
      <c r="D186" s="329">
        <v>0</v>
      </c>
      <c r="E186" s="358"/>
      <c r="F186" s="376">
        <v>0</v>
      </c>
    </row>
    <row r="187" customHeight="true" spans="1:6">
      <c r="A187" s="174" t="s">
        <v>105</v>
      </c>
      <c r="B187" s="329">
        <v>1012</v>
      </c>
      <c r="C187" s="329">
        <v>453</v>
      </c>
      <c r="D187" s="329">
        <v>453</v>
      </c>
      <c r="E187" s="358">
        <v>100</v>
      </c>
      <c r="F187" s="376">
        <v>93.78</v>
      </c>
    </row>
    <row r="188" customHeight="true" spans="1:6">
      <c r="A188" s="174" t="s">
        <v>203</v>
      </c>
      <c r="B188" s="329">
        <v>385</v>
      </c>
      <c r="C188" s="329">
        <v>422</v>
      </c>
      <c r="D188" s="329">
        <v>422</v>
      </c>
      <c r="E188" s="358">
        <v>100</v>
      </c>
      <c r="F188" s="376">
        <v>0</v>
      </c>
    </row>
    <row r="189" customHeight="true" spans="1:6">
      <c r="A189" s="184" t="s">
        <v>204</v>
      </c>
      <c r="B189" s="327">
        <v>5711</v>
      </c>
      <c r="C189" s="327">
        <v>5547</v>
      </c>
      <c r="D189" s="327">
        <v>5552</v>
      </c>
      <c r="E189" s="356">
        <v>100.090138813773</v>
      </c>
      <c r="F189" s="375">
        <v>99.8</v>
      </c>
    </row>
    <row r="190" customHeight="true" spans="1:6">
      <c r="A190" s="174" t="s">
        <v>96</v>
      </c>
      <c r="B190" s="329">
        <v>2881</v>
      </c>
      <c r="C190" s="329">
        <v>2774</v>
      </c>
      <c r="D190" s="329">
        <v>2768</v>
      </c>
      <c r="E190" s="358">
        <v>99.7837058399423</v>
      </c>
      <c r="F190" s="376">
        <v>115.42</v>
      </c>
    </row>
    <row r="191" customHeight="true" spans="1:6">
      <c r="A191" s="174" t="s">
        <v>97</v>
      </c>
      <c r="B191" s="329">
        <v>1744</v>
      </c>
      <c r="C191" s="329">
        <v>1309</v>
      </c>
      <c r="D191" s="329">
        <v>1319</v>
      </c>
      <c r="E191" s="358">
        <v>100.763941940413</v>
      </c>
      <c r="F191" s="376">
        <v>57.74</v>
      </c>
    </row>
    <row r="192" customHeight="true" spans="1:6">
      <c r="A192" s="174" t="s">
        <v>98</v>
      </c>
      <c r="B192" s="329">
        <v>0</v>
      </c>
      <c r="C192" s="329">
        <v>0</v>
      </c>
      <c r="D192" s="329">
        <v>0</v>
      </c>
      <c r="E192" s="358"/>
      <c r="F192" s="376">
        <v>0</v>
      </c>
    </row>
    <row r="193" customHeight="true" spans="1:6">
      <c r="A193" s="174" t="s">
        <v>205</v>
      </c>
      <c r="B193" s="329">
        <v>0</v>
      </c>
      <c r="C193" s="329">
        <v>0</v>
      </c>
      <c r="D193" s="329">
        <v>0</v>
      </c>
      <c r="E193" s="358"/>
      <c r="F193" s="376">
        <v>0</v>
      </c>
    </row>
    <row r="194" customHeight="true" spans="1:6">
      <c r="A194" s="174" t="s">
        <v>105</v>
      </c>
      <c r="B194" s="329">
        <v>377</v>
      </c>
      <c r="C194" s="329">
        <v>430</v>
      </c>
      <c r="D194" s="329">
        <v>431</v>
      </c>
      <c r="E194" s="358">
        <v>100.232558139535</v>
      </c>
      <c r="F194" s="376">
        <v>141.77</v>
      </c>
    </row>
    <row r="195" customHeight="true" spans="1:6">
      <c r="A195" s="174" t="s">
        <v>206</v>
      </c>
      <c r="B195" s="329">
        <v>709</v>
      </c>
      <c r="C195" s="329">
        <v>1034</v>
      </c>
      <c r="D195" s="329">
        <v>1034</v>
      </c>
      <c r="E195" s="358">
        <v>100</v>
      </c>
      <c r="F195" s="376">
        <v>179.2</v>
      </c>
    </row>
    <row r="196" customHeight="true" spans="1:6">
      <c r="A196" s="184" t="s">
        <v>207</v>
      </c>
      <c r="B196" s="327">
        <v>3838</v>
      </c>
      <c r="C196" s="327">
        <v>5367</v>
      </c>
      <c r="D196" s="327">
        <v>5218</v>
      </c>
      <c r="E196" s="356">
        <v>97.2237749208124</v>
      </c>
      <c r="F196" s="375">
        <v>125.28</v>
      </c>
    </row>
    <row r="197" customHeight="true" spans="1:6">
      <c r="A197" s="174" t="s">
        <v>96</v>
      </c>
      <c r="B197" s="329">
        <v>1691</v>
      </c>
      <c r="C197" s="329">
        <v>1400</v>
      </c>
      <c r="D197" s="329">
        <v>1400</v>
      </c>
      <c r="E197" s="358">
        <v>100</v>
      </c>
      <c r="F197" s="376">
        <v>104.55</v>
      </c>
    </row>
    <row r="198" customHeight="true" spans="1:6">
      <c r="A198" s="174" t="s">
        <v>97</v>
      </c>
      <c r="B198" s="329">
        <v>1253</v>
      </c>
      <c r="C198" s="329">
        <v>1474</v>
      </c>
      <c r="D198" s="329">
        <v>1474</v>
      </c>
      <c r="E198" s="358">
        <v>100</v>
      </c>
      <c r="F198" s="376">
        <v>130.78</v>
      </c>
    </row>
    <row r="199" customHeight="true" spans="1:6">
      <c r="A199" s="174" t="s">
        <v>98</v>
      </c>
      <c r="B199" s="329">
        <v>0</v>
      </c>
      <c r="C199" s="329">
        <v>0</v>
      </c>
      <c r="D199" s="329">
        <v>0</v>
      </c>
      <c r="E199" s="358"/>
      <c r="F199" s="376">
        <v>0</v>
      </c>
    </row>
    <row r="200" customHeight="true" spans="1:6">
      <c r="A200" s="174" t="s">
        <v>208</v>
      </c>
      <c r="B200" s="329">
        <v>0</v>
      </c>
      <c r="C200" s="329">
        <v>296</v>
      </c>
      <c r="D200" s="329">
        <v>296</v>
      </c>
      <c r="E200" s="358">
        <v>100</v>
      </c>
      <c r="F200" s="376">
        <v>0</v>
      </c>
    </row>
    <row r="201" customHeight="true" spans="1:6">
      <c r="A201" s="174" t="s">
        <v>105</v>
      </c>
      <c r="B201" s="329">
        <v>626</v>
      </c>
      <c r="C201" s="329">
        <v>730</v>
      </c>
      <c r="D201" s="329">
        <v>730</v>
      </c>
      <c r="E201" s="358">
        <v>100</v>
      </c>
      <c r="F201" s="376">
        <v>125.86</v>
      </c>
    </row>
    <row r="202" customHeight="true" spans="1:6">
      <c r="A202" s="174" t="s">
        <v>209</v>
      </c>
      <c r="B202" s="329">
        <v>268</v>
      </c>
      <c r="C202" s="329">
        <v>1467</v>
      </c>
      <c r="D202" s="329">
        <v>1318</v>
      </c>
      <c r="E202" s="358">
        <v>89.8432174505794</v>
      </c>
      <c r="F202" s="376">
        <v>117.78</v>
      </c>
    </row>
    <row r="203" customHeight="true" spans="1:6">
      <c r="A203" s="184" t="s">
        <v>210</v>
      </c>
      <c r="B203" s="327">
        <v>2167</v>
      </c>
      <c r="C203" s="327">
        <v>2122</v>
      </c>
      <c r="D203" s="327">
        <v>2116</v>
      </c>
      <c r="E203" s="356">
        <v>99.7172478793591</v>
      </c>
      <c r="F203" s="375">
        <v>107.62</v>
      </c>
    </row>
    <row r="204" customHeight="true" spans="1:6">
      <c r="A204" s="174" t="s">
        <v>96</v>
      </c>
      <c r="B204" s="329">
        <v>1862</v>
      </c>
      <c r="C204" s="329">
        <v>1612</v>
      </c>
      <c r="D204" s="329">
        <v>1611</v>
      </c>
      <c r="E204" s="358">
        <v>99.9379652605459</v>
      </c>
      <c r="F204" s="376">
        <v>100.12</v>
      </c>
    </row>
    <row r="205" customHeight="true" spans="1:6">
      <c r="A205" s="174" t="s">
        <v>97</v>
      </c>
      <c r="B205" s="329">
        <v>157</v>
      </c>
      <c r="C205" s="329">
        <v>212</v>
      </c>
      <c r="D205" s="329">
        <v>206</v>
      </c>
      <c r="E205" s="358">
        <v>97.1698113207547</v>
      </c>
      <c r="F205" s="376">
        <v>98.09</v>
      </c>
    </row>
    <row r="206" customHeight="true" spans="1:6">
      <c r="A206" s="174" t="s">
        <v>98</v>
      </c>
      <c r="B206" s="329">
        <v>0</v>
      </c>
      <c r="C206" s="329">
        <v>0</v>
      </c>
      <c r="D206" s="329">
        <v>0</v>
      </c>
      <c r="E206" s="358"/>
      <c r="F206" s="376">
        <v>0</v>
      </c>
    </row>
    <row r="207" customHeight="true" spans="1:6">
      <c r="A207" s="174" t="s">
        <v>211</v>
      </c>
      <c r="B207" s="329">
        <v>7</v>
      </c>
      <c r="C207" s="329">
        <v>101</v>
      </c>
      <c r="D207" s="329">
        <v>101</v>
      </c>
      <c r="E207" s="358">
        <v>100</v>
      </c>
      <c r="F207" s="376">
        <v>360.71</v>
      </c>
    </row>
    <row r="208" customHeight="true" spans="1:6">
      <c r="A208" s="174" t="s">
        <v>212</v>
      </c>
      <c r="B208" s="329">
        <v>4</v>
      </c>
      <c r="C208" s="329">
        <v>4</v>
      </c>
      <c r="D208" s="329">
        <v>4</v>
      </c>
      <c r="E208" s="358">
        <v>100</v>
      </c>
      <c r="F208" s="376">
        <v>0</v>
      </c>
    </row>
    <row r="209" customHeight="true" spans="1:6">
      <c r="A209" s="174" t="s">
        <v>105</v>
      </c>
      <c r="B209" s="329">
        <v>123</v>
      </c>
      <c r="C209" s="329">
        <v>155</v>
      </c>
      <c r="D209" s="329">
        <v>156</v>
      </c>
      <c r="E209" s="358">
        <v>100.645161290323</v>
      </c>
      <c r="F209" s="376">
        <v>156</v>
      </c>
    </row>
    <row r="210" customHeight="true" spans="1:6">
      <c r="A210" s="174" t="s">
        <v>213</v>
      </c>
      <c r="B210" s="329">
        <v>14</v>
      </c>
      <c r="C210" s="329">
        <v>38</v>
      </c>
      <c r="D210" s="329">
        <v>38</v>
      </c>
      <c r="E210" s="358">
        <v>100</v>
      </c>
      <c r="F210" s="376">
        <v>200</v>
      </c>
    </row>
    <row r="211" customHeight="true" spans="1:6">
      <c r="A211" s="184" t="s">
        <v>214</v>
      </c>
      <c r="B211" s="327">
        <v>0</v>
      </c>
      <c r="C211" s="327">
        <v>0</v>
      </c>
      <c r="D211" s="327">
        <v>0</v>
      </c>
      <c r="E211" s="356"/>
      <c r="F211" s="375">
        <v>0</v>
      </c>
    </row>
    <row r="212" customHeight="true" spans="1:6">
      <c r="A212" s="174" t="s">
        <v>96</v>
      </c>
      <c r="B212" s="329">
        <v>0</v>
      </c>
      <c r="C212" s="329">
        <v>0</v>
      </c>
      <c r="D212" s="329">
        <v>0</v>
      </c>
      <c r="E212" s="358"/>
      <c r="F212" s="376">
        <v>0</v>
      </c>
    </row>
    <row r="213" customHeight="true" spans="1:6">
      <c r="A213" s="174" t="s">
        <v>97</v>
      </c>
      <c r="B213" s="329">
        <v>0</v>
      </c>
      <c r="C213" s="329">
        <v>0</v>
      </c>
      <c r="D213" s="329">
        <v>0</v>
      </c>
      <c r="E213" s="358"/>
      <c r="F213" s="376">
        <v>0</v>
      </c>
    </row>
    <row r="214" customHeight="true" spans="1:6">
      <c r="A214" s="174" t="s">
        <v>98</v>
      </c>
      <c r="B214" s="329">
        <v>0</v>
      </c>
      <c r="C214" s="329">
        <v>0</v>
      </c>
      <c r="D214" s="329">
        <v>0</v>
      </c>
      <c r="E214" s="358"/>
      <c r="F214" s="376">
        <v>0</v>
      </c>
    </row>
    <row r="215" customHeight="true" spans="1:6">
      <c r="A215" s="174" t="s">
        <v>105</v>
      </c>
      <c r="B215" s="329">
        <v>0</v>
      </c>
      <c r="C215" s="329">
        <v>0</v>
      </c>
      <c r="D215" s="329">
        <v>0</v>
      </c>
      <c r="E215" s="358"/>
      <c r="F215" s="376">
        <v>0</v>
      </c>
    </row>
    <row r="216" customHeight="true" spans="1:6">
      <c r="A216" s="174" t="s">
        <v>215</v>
      </c>
      <c r="B216" s="329">
        <v>0</v>
      </c>
      <c r="C216" s="329">
        <v>0</v>
      </c>
      <c r="D216" s="329">
        <v>0</v>
      </c>
      <c r="E216" s="358"/>
      <c r="F216" s="376">
        <v>0</v>
      </c>
    </row>
    <row r="217" customHeight="true" spans="1:6">
      <c r="A217" s="184" t="s">
        <v>216</v>
      </c>
      <c r="B217" s="327">
        <v>965</v>
      </c>
      <c r="C217" s="327">
        <v>1138</v>
      </c>
      <c r="D217" s="327">
        <v>1135</v>
      </c>
      <c r="E217" s="356">
        <v>99.7363796133568</v>
      </c>
      <c r="F217" s="375">
        <v>76.84</v>
      </c>
    </row>
    <row r="218" customHeight="true" spans="1:6">
      <c r="A218" s="174" t="s">
        <v>96</v>
      </c>
      <c r="B218" s="329">
        <v>464</v>
      </c>
      <c r="C218" s="329">
        <v>593</v>
      </c>
      <c r="D218" s="329">
        <v>593</v>
      </c>
      <c r="E218" s="358">
        <v>100</v>
      </c>
      <c r="F218" s="376">
        <v>85.2</v>
      </c>
    </row>
    <row r="219" customHeight="true" spans="1:6">
      <c r="A219" s="174" t="s">
        <v>97</v>
      </c>
      <c r="B219" s="329">
        <v>344</v>
      </c>
      <c r="C219" s="329">
        <v>239</v>
      </c>
      <c r="D219" s="329">
        <v>236</v>
      </c>
      <c r="E219" s="358">
        <v>98.744769874477</v>
      </c>
      <c r="F219" s="376">
        <v>58.85</v>
      </c>
    </row>
    <row r="220" customHeight="true" spans="1:6">
      <c r="A220" s="174" t="s">
        <v>98</v>
      </c>
      <c r="B220" s="329">
        <v>0</v>
      </c>
      <c r="C220" s="329">
        <v>0</v>
      </c>
      <c r="D220" s="329">
        <v>0</v>
      </c>
      <c r="E220" s="358"/>
      <c r="F220" s="376">
        <v>0</v>
      </c>
    </row>
    <row r="221" customHeight="true" spans="1:6">
      <c r="A221" s="174" t="s">
        <v>105</v>
      </c>
      <c r="B221" s="329">
        <v>111</v>
      </c>
      <c r="C221" s="329">
        <v>255</v>
      </c>
      <c r="D221" s="329">
        <v>255</v>
      </c>
      <c r="E221" s="358">
        <v>100</v>
      </c>
      <c r="F221" s="376">
        <v>114.34</v>
      </c>
    </row>
    <row r="222" customHeight="true" spans="1:6">
      <c r="A222" s="174" t="s">
        <v>217</v>
      </c>
      <c r="B222" s="329">
        <v>46</v>
      </c>
      <c r="C222" s="329">
        <v>51</v>
      </c>
      <c r="D222" s="329">
        <v>51</v>
      </c>
      <c r="E222" s="358">
        <v>100</v>
      </c>
      <c r="F222" s="376">
        <v>32.48</v>
      </c>
    </row>
    <row r="223" customHeight="true" spans="1:6">
      <c r="A223" s="184" t="s">
        <v>218</v>
      </c>
      <c r="B223" s="327">
        <v>382</v>
      </c>
      <c r="C223" s="327">
        <v>273</v>
      </c>
      <c r="D223" s="327">
        <v>273</v>
      </c>
      <c r="E223" s="356">
        <v>100</v>
      </c>
      <c r="F223" s="375">
        <v>73.38</v>
      </c>
    </row>
    <row r="224" customHeight="true" spans="1:6">
      <c r="A224" s="174" t="s">
        <v>96</v>
      </c>
      <c r="B224" s="329">
        <v>151</v>
      </c>
      <c r="C224" s="329">
        <v>131</v>
      </c>
      <c r="D224" s="329">
        <v>131</v>
      </c>
      <c r="E224" s="358">
        <v>100</v>
      </c>
      <c r="F224" s="376">
        <v>112.93</v>
      </c>
    </row>
    <row r="225" customHeight="true" spans="1:6">
      <c r="A225" s="174" t="s">
        <v>97</v>
      </c>
      <c r="B225" s="329">
        <v>190</v>
      </c>
      <c r="C225" s="329">
        <v>91</v>
      </c>
      <c r="D225" s="329">
        <v>91</v>
      </c>
      <c r="E225" s="358">
        <v>100</v>
      </c>
      <c r="F225" s="376">
        <v>41.55</v>
      </c>
    </row>
    <row r="226" customHeight="true" spans="1:6">
      <c r="A226" s="174" t="s">
        <v>98</v>
      </c>
      <c r="B226" s="329">
        <v>0</v>
      </c>
      <c r="C226" s="329">
        <v>0</v>
      </c>
      <c r="D226" s="329">
        <v>0</v>
      </c>
      <c r="E226" s="358"/>
      <c r="F226" s="376">
        <v>0</v>
      </c>
    </row>
    <row r="227" customHeight="true" spans="1:6">
      <c r="A227" s="174" t="s">
        <v>219</v>
      </c>
      <c r="B227" s="329">
        <v>0</v>
      </c>
      <c r="C227" s="329">
        <v>3</v>
      </c>
      <c r="D227" s="329">
        <v>3</v>
      </c>
      <c r="E227" s="358">
        <v>100</v>
      </c>
      <c r="F227" s="376">
        <v>0</v>
      </c>
    </row>
    <row r="228" customHeight="true" spans="1:6">
      <c r="A228" s="174" t="s">
        <v>105</v>
      </c>
      <c r="B228" s="329">
        <v>41</v>
      </c>
      <c r="C228" s="329">
        <v>38</v>
      </c>
      <c r="D228" s="329">
        <v>38</v>
      </c>
      <c r="E228" s="358">
        <v>100</v>
      </c>
      <c r="F228" s="376">
        <v>102.7</v>
      </c>
    </row>
    <row r="229" customHeight="true" spans="1:6">
      <c r="A229" s="174" t="s">
        <v>220</v>
      </c>
      <c r="B229" s="329">
        <v>0</v>
      </c>
      <c r="C229" s="329">
        <v>10</v>
      </c>
      <c r="D229" s="329">
        <v>10</v>
      </c>
      <c r="E229" s="358">
        <v>100</v>
      </c>
      <c r="F229" s="376">
        <v>0</v>
      </c>
    </row>
    <row r="230" customHeight="true" spans="1:6">
      <c r="A230" s="184" t="s">
        <v>221</v>
      </c>
      <c r="B230" s="327">
        <v>12237</v>
      </c>
      <c r="C230" s="327">
        <v>12707</v>
      </c>
      <c r="D230" s="327">
        <v>12708</v>
      </c>
      <c r="E230" s="356">
        <v>100.00786967813</v>
      </c>
      <c r="F230" s="375">
        <v>89.67</v>
      </c>
    </row>
    <row r="231" customHeight="true" spans="1:6">
      <c r="A231" s="174" t="s">
        <v>96</v>
      </c>
      <c r="B231" s="329">
        <v>9181</v>
      </c>
      <c r="C231" s="329">
        <v>8705</v>
      </c>
      <c r="D231" s="329">
        <v>8705</v>
      </c>
      <c r="E231" s="358">
        <v>100</v>
      </c>
      <c r="F231" s="376">
        <v>94.16</v>
      </c>
    </row>
    <row r="232" customHeight="true" spans="1:6">
      <c r="A232" s="174" t="s">
        <v>97</v>
      </c>
      <c r="B232" s="329">
        <v>254</v>
      </c>
      <c r="C232" s="329">
        <v>868</v>
      </c>
      <c r="D232" s="329">
        <v>868</v>
      </c>
      <c r="E232" s="358">
        <v>100</v>
      </c>
      <c r="F232" s="376">
        <v>228.42</v>
      </c>
    </row>
    <row r="233" customHeight="true" spans="1:6">
      <c r="A233" s="174" t="s">
        <v>98</v>
      </c>
      <c r="B233" s="329">
        <v>0</v>
      </c>
      <c r="C233" s="329">
        <v>0</v>
      </c>
      <c r="D233" s="329">
        <v>0</v>
      </c>
      <c r="E233" s="358"/>
      <c r="F233" s="376">
        <v>0</v>
      </c>
    </row>
    <row r="234" customHeight="true" spans="1:6">
      <c r="A234" s="174" t="s">
        <v>222</v>
      </c>
      <c r="B234" s="329">
        <v>0</v>
      </c>
      <c r="C234" s="329">
        <v>0</v>
      </c>
      <c r="D234" s="329">
        <v>16</v>
      </c>
      <c r="E234" s="358"/>
      <c r="F234" s="376">
        <v>2</v>
      </c>
    </row>
    <row r="235" customHeight="true" spans="1:6">
      <c r="A235" s="174" t="s">
        <v>223</v>
      </c>
      <c r="B235" s="329">
        <v>43</v>
      </c>
      <c r="C235" s="329">
        <v>16</v>
      </c>
      <c r="D235" s="329">
        <v>12</v>
      </c>
      <c r="E235" s="358">
        <v>75</v>
      </c>
      <c r="F235" s="376">
        <v>22.22</v>
      </c>
    </row>
    <row r="236" customHeight="true" spans="1:6">
      <c r="A236" s="174" t="s">
        <v>137</v>
      </c>
      <c r="B236" s="329">
        <v>0</v>
      </c>
      <c r="C236" s="329">
        <v>12</v>
      </c>
      <c r="D236" s="329"/>
      <c r="E236" s="358">
        <v>0</v>
      </c>
      <c r="F236" s="376">
        <v>0</v>
      </c>
    </row>
    <row r="237" customHeight="true" spans="1:6">
      <c r="A237" s="174" t="s">
        <v>224</v>
      </c>
      <c r="B237" s="329"/>
      <c r="C237" s="329">
        <v>0</v>
      </c>
      <c r="D237" s="329">
        <v>0</v>
      </c>
      <c r="E237" s="358"/>
      <c r="F237" s="376">
        <v>0</v>
      </c>
    </row>
    <row r="238" customHeight="true" spans="1:6">
      <c r="A238" s="174" t="s">
        <v>225</v>
      </c>
      <c r="B238" s="329"/>
      <c r="C238" s="329">
        <v>162</v>
      </c>
      <c r="D238" s="329">
        <v>150</v>
      </c>
      <c r="E238" s="358">
        <v>92.5925925925926</v>
      </c>
      <c r="F238" s="376">
        <v>57.03</v>
      </c>
    </row>
    <row r="239" customHeight="true" spans="1:6">
      <c r="A239" s="174" t="s">
        <v>226</v>
      </c>
      <c r="B239" s="329">
        <v>45</v>
      </c>
      <c r="C239" s="329">
        <v>0</v>
      </c>
      <c r="D239" s="329">
        <v>0</v>
      </c>
      <c r="E239" s="358"/>
      <c r="F239" s="376">
        <v>0</v>
      </c>
    </row>
    <row r="240" customHeight="true" spans="1:6">
      <c r="A240" s="174" t="s">
        <v>227</v>
      </c>
      <c r="B240" s="329">
        <v>130</v>
      </c>
      <c r="C240" s="329">
        <v>0</v>
      </c>
      <c r="D240" s="329">
        <v>0</v>
      </c>
      <c r="E240" s="358"/>
      <c r="F240" s="376">
        <v>0</v>
      </c>
    </row>
    <row r="241" customHeight="true" spans="1:6">
      <c r="A241" s="174" t="s">
        <v>228</v>
      </c>
      <c r="B241" s="329"/>
      <c r="C241" s="329">
        <v>10</v>
      </c>
      <c r="D241" s="329">
        <v>10</v>
      </c>
      <c r="E241" s="358">
        <v>100</v>
      </c>
      <c r="F241" s="376">
        <v>0</v>
      </c>
    </row>
    <row r="242" customHeight="true" spans="1:6">
      <c r="A242" s="174" t="s">
        <v>229</v>
      </c>
      <c r="B242" s="329"/>
      <c r="C242" s="329">
        <v>170</v>
      </c>
      <c r="D242" s="329">
        <v>170</v>
      </c>
      <c r="E242" s="358">
        <v>100</v>
      </c>
      <c r="F242" s="376">
        <v>0</v>
      </c>
    </row>
    <row r="243" customHeight="true" spans="1:6">
      <c r="A243" s="174" t="s">
        <v>105</v>
      </c>
      <c r="B243" s="329">
        <v>2438</v>
      </c>
      <c r="C243" s="329">
        <v>2366</v>
      </c>
      <c r="D243" s="329">
        <v>2366</v>
      </c>
      <c r="E243" s="358">
        <v>100</v>
      </c>
      <c r="F243" s="376">
        <v>78.86</v>
      </c>
    </row>
    <row r="244" customHeight="true" spans="1:6">
      <c r="A244" s="174" t="s">
        <v>230</v>
      </c>
      <c r="B244" s="329">
        <v>146</v>
      </c>
      <c r="C244" s="329">
        <v>398</v>
      </c>
      <c r="D244" s="329">
        <v>411</v>
      </c>
      <c r="E244" s="358">
        <v>103.266331658291</v>
      </c>
      <c r="F244" s="376">
        <v>100.24</v>
      </c>
    </row>
    <row r="245" customHeight="true" spans="1:6">
      <c r="A245" s="184" t="s">
        <v>231</v>
      </c>
      <c r="B245" s="327">
        <v>3929</v>
      </c>
      <c r="C245" s="327">
        <v>4869</v>
      </c>
      <c r="D245" s="327">
        <v>4846</v>
      </c>
      <c r="E245" s="356">
        <v>99.5276237420415</v>
      </c>
      <c r="F245" s="375">
        <v>312.24</v>
      </c>
    </row>
    <row r="246" customHeight="true" spans="1:6">
      <c r="A246" s="174" t="s">
        <v>232</v>
      </c>
      <c r="B246" s="329">
        <v>0</v>
      </c>
      <c r="C246" s="329">
        <v>0</v>
      </c>
      <c r="D246" s="329">
        <v>0</v>
      </c>
      <c r="E246" s="358"/>
      <c r="F246" s="376">
        <v>0</v>
      </c>
    </row>
    <row r="247" customHeight="true" spans="1:6">
      <c r="A247" s="174" t="s">
        <v>233</v>
      </c>
      <c r="B247" s="329">
        <v>3929</v>
      </c>
      <c r="C247" s="329">
        <v>4869</v>
      </c>
      <c r="D247" s="329">
        <v>4846</v>
      </c>
      <c r="E247" s="358">
        <v>99.5276237420415</v>
      </c>
      <c r="F247" s="376">
        <v>312.24</v>
      </c>
    </row>
    <row r="248" customHeight="true" spans="1:6">
      <c r="A248" s="374" t="s">
        <v>234</v>
      </c>
      <c r="B248" s="327">
        <v>0</v>
      </c>
      <c r="C248" s="327">
        <v>0</v>
      </c>
      <c r="D248" s="327">
        <v>0</v>
      </c>
      <c r="E248" s="356"/>
      <c r="F248" s="375">
        <v>0</v>
      </c>
    </row>
    <row r="249" customHeight="true" spans="1:6">
      <c r="A249" s="184" t="s">
        <v>235</v>
      </c>
      <c r="B249" s="327">
        <v>0</v>
      </c>
      <c r="C249" s="327">
        <v>0</v>
      </c>
      <c r="D249" s="327">
        <v>0</v>
      </c>
      <c r="E249" s="356"/>
      <c r="F249" s="375">
        <v>0</v>
      </c>
    </row>
    <row r="250" customHeight="true" spans="1:6">
      <c r="A250" s="174" t="s">
        <v>96</v>
      </c>
      <c r="B250" s="329">
        <v>0</v>
      </c>
      <c r="C250" s="329">
        <v>0</v>
      </c>
      <c r="D250" s="329">
        <v>0</v>
      </c>
      <c r="E250" s="358"/>
      <c r="F250" s="376">
        <v>0</v>
      </c>
    </row>
    <row r="251" customHeight="true" spans="1:6">
      <c r="A251" s="174" t="s">
        <v>97</v>
      </c>
      <c r="B251" s="329">
        <v>0</v>
      </c>
      <c r="C251" s="329">
        <v>0</v>
      </c>
      <c r="D251" s="329">
        <v>0</v>
      </c>
      <c r="E251" s="358"/>
      <c r="F251" s="376">
        <v>0</v>
      </c>
    </row>
    <row r="252" customHeight="true" spans="1:6">
      <c r="A252" s="174" t="s">
        <v>98</v>
      </c>
      <c r="B252" s="329">
        <v>0</v>
      </c>
      <c r="C252" s="329">
        <v>0</v>
      </c>
      <c r="D252" s="329">
        <v>0</v>
      </c>
      <c r="E252" s="358"/>
      <c r="F252" s="376">
        <v>0</v>
      </c>
    </row>
    <row r="253" customHeight="true" spans="1:6">
      <c r="A253" s="174" t="s">
        <v>202</v>
      </c>
      <c r="B253" s="329">
        <v>0</v>
      </c>
      <c r="C253" s="329">
        <v>0</v>
      </c>
      <c r="D253" s="329">
        <v>0</v>
      </c>
      <c r="E253" s="358"/>
      <c r="F253" s="376">
        <v>0</v>
      </c>
    </row>
    <row r="254" customHeight="true" spans="1:6">
      <c r="A254" s="174" t="s">
        <v>105</v>
      </c>
      <c r="B254" s="329">
        <v>0</v>
      </c>
      <c r="C254" s="329">
        <v>0</v>
      </c>
      <c r="D254" s="329">
        <v>0</v>
      </c>
      <c r="E254" s="358"/>
      <c r="F254" s="376">
        <v>0</v>
      </c>
    </row>
    <row r="255" customHeight="true" spans="1:6">
      <c r="A255" s="174" t="s">
        <v>236</v>
      </c>
      <c r="B255" s="329">
        <v>0</v>
      </c>
      <c r="C255" s="329">
        <v>0</v>
      </c>
      <c r="D255" s="329">
        <v>0</v>
      </c>
      <c r="E255" s="358"/>
      <c r="F255" s="376">
        <v>0</v>
      </c>
    </row>
    <row r="256" customHeight="true" spans="1:6">
      <c r="A256" s="184" t="s">
        <v>237</v>
      </c>
      <c r="B256" s="327">
        <v>0</v>
      </c>
      <c r="C256" s="327">
        <v>0</v>
      </c>
      <c r="D256" s="327">
        <v>0</v>
      </c>
      <c r="E256" s="356"/>
      <c r="F256" s="375">
        <v>0</v>
      </c>
    </row>
    <row r="257" customHeight="true" spans="1:6">
      <c r="A257" s="174" t="s">
        <v>238</v>
      </c>
      <c r="B257" s="329">
        <v>0</v>
      </c>
      <c r="C257" s="329">
        <v>0</v>
      </c>
      <c r="D257" s="329">
        <v>0</v>
      </c>
      <c r="E257" s="358"/>
      <c r="F257" s="376">
        <v>0</v>
      </c>
    </row>
    <row r="258" customHeight="true" spans="1:6">
      <c r="A258" s="174" t="s">
        <v>239</v>
      </c>
      <c r="B258" s="329">
        <v>0</v>
      </c>
      <c r="C258" s="329">
        <v>0</v>
      </c>
      <c r="D258" s="329">
        <v>0</v>
      </c>
      <c r="E258" s="358"/>
      <c r="F258" s="376">
        <v>0</v>
      </c>
    </row>
    <row r="259" customHeight="true" spans="1:6">
      <c r="A259" s="184" t="s">
        <v>240</v>
      </c>
      <c r="B259" s="327">
        <v>0</v>
      </c>
      <c r="C259" s="327">
        <v>0</v>
      </c>
      <c r="D259" s="327">
        <v>0</v>
      </c>
      <c r="E259" s="356"/>
      <c r="F259" s="375">
        <v>0</v>
      </c>
    </row>
    <row r="260" customHeight="true" spans="1:6">
      <c r="A260" s="174" t="s">
        <v>241</v>
      </c>
      <c r="B260" s="329">
        <v>0</v>
      </c>
      <c r="C260" s="329">
        <v>0</v>
      </c>
      <c r="D260" s="329">
        <v>0</v>
      </c>
      <c r="E260" s="358"/>
      <c r="F260" s="376">
        <v>0</v>
      </c>
    </row>
    <row r="261" customHeight="true" spans="1:6">
      <c r="A261" s="174" t="s">
        <v>242</v>
      </c>
      <c r="B261" s="329">
        <v>0</v>
      </c>
      <c r="C261" s="329">
        <v>0</v>
      </c>
      <c r="D261" s="329">
        <v>0</v>
      </c>
      <c r="E261" s="358"/>
      <c r="F261" s="376">
        <v>0</v>
      </c>
    </row>
    <row r="262" customHeight="true" spans="1:6">
      <c r="A262" s="184" t="s">
        <v>243</v>
      </c>
      <c r="B262" s="327">
        <v>0</v>
      </c>
      <c r="C262" s="327">
        <v>0</v>
      </c>
      <c r="D262" s="327">
        <v>0</v>
      </c>
      <c r="E262" s="356"/>
      <c r="F262" s="375">
        <v>0</v>
      </c>
    </row>
    <row r="263" customHeight="true" spans="1:6">
      <c r="A263" s="174" t="s">
        <v>244</v>
      </c>
      <c r="B263" s="329"/>
      <c r="C263" s="329">
        <v>0</v>
      </c>
      <c r="D263" s="329">
        <v>0</v>
      </c>
      <c r="E263" s="358"/>
      <c r="F263" s="376">
        <v>0</v>
      </c>
    </row>
    <row r="264" customHeight="true" spans="1:6">
      <c r="A264" s="174" t="s">
        <v>245</v>
      </c>
      <c r="B264" s="329"/>
      <c r="C264" s="329">
        <v>0</v>
      </c>
      <c r="D264" s="329">
        <v>0</v>
      </c>
      <c r="E264" s="358"/>
      <c r="F264" s="376">
        <v>0</v>
      </c>
    </row>
    <row r="265" customHeight="true" spans="1:6">
      <c r="A265" s="174" t="s">
        <v>246</v>
      </c>
      <c r="B265" s="329"/>
      <c r="C265" s="329">
        <v>0</v>
      </c>
      <c r="D265" s="329">
        <v>0</v>
      </c>
      <c r="E265" s="358"/>
      <c r="F265" s="376">
        <v>0</v>
      </c>
    </row>
    <row r="266" customHeight="true" spans="1:6">
      <c r="A266" s="174" t="s">
        <v>247</v>
      </c>
      <c r="B266" s="329"/>
      <c r="C266" s="329">
        <v>0</v>
      </c>
      <c r="D266" s="329">
        <v>0</v>
      </c>
      <c r="E266" s="358"/>
      <c r="F266" s="376">
        <v>0</v>
      </c>
    </row>
    <row r="267" customHeight="true" spans="1:6">
      <c r="A267" s="174" t="s">
        <v>248</v>
      </c>
      <c r="B267" s="329"/>
      <c r="C267" s="329">
        <v>0</v>
      </c>
      <c r="D267" s="329">
        <v>0</v>
      </c>
      <c r="E267" s="358"/>
      <c r="F267" s="376">
        <v>0</v>
      </c>
    </row>
    <row r="268" customHeight="true" spans="1:6">
      <c r="A268" s="184" t="s">
        <v>249</v>
      </c>
      <c r="B268" s="327"/>
      <c r="C268" s="327">
        <v>0</v>
      </c>
      <c r="D268" s="327">
        <v>0</v>
      </c>
      <c r="E268" s="356"/>
      <c r="F268" s="375">
        <v>0</v>
      </c>
    </row>
    <row r="269" customHeight="true" spans="1:6">
      <c r="A269" s="174" t="s">
        <v>250</v>
      </c>
      <c r="B269" s="329"/>
      <c r="C269" s="329">
        <v>0</v>
      </c>
      <c r="D269" s="329">
        <v>0</v>
      </c>
      <c r="E269" s="358"/>
      <c r="F269" s="376">
        <v>0</v>
      </c>
    </row>
    <row r="270" customHeight="true" spans="1:6">
      <c r="A270" s="174" t="s">
        <v>251</v>
      </c>
      <c r="B270" s="329"/>
      <c r="C270" s="329">
        <v>0</v>
      </c>
      <c r="D270" s="329">
        <v>0</v>
      </c>
      <c r="E270" s="358"/>
      <c r="F270" s="376">
        <v>0</v>
      </c>
    </row>
    <row r="271" customHeight="true" spans="1:6">
      <c r="A271" s="174" t="s">
        <v>252</v>
      </c>
      <c r="B271" s="329"/>
      <c r="C271" s="329">
        <v>0</v>
      </c>
      <c r="D271" s="329">
        <v>0</v>
      </c>
      <c r="E271" s="358"/>
      <c r="F271" s="376">
        <v>0</v>
      </c>
    </row>
    <row r="272" customHeight="true" spans="1:6">
      <c r="A272" s="184" t="s">
        <v>253</v>
      </c>
      <c r="B272" s="327"/>
      <c r="C272" s="327">
        <v>0</v>
      </c>
      <c r="D272" s="327">
        <v>0</v>
      </c>
      <c r="E272" s="356"/>
      <c r="F272" s="375">
        <v>0</v>
      </c>
    </row>
    <row r="273" customHeight="true" spans="1:6">
      <c r="A273" s="174" t="s">
        <v>254</v>
      </c>
      <c r="B273" s="329"/>
      <c r="C273" s="329">
        <v>0</v>
      </c>
      <c r="D273" s="329">
        <v>0</v>
      </c>
      <c r="E273" s="358"/>
      <c r="F273" s="376">
        <v>0</v>
      </c>
    </row>
    <row r="274" customHeight="true" spans="1:6">
      <c r="A274" s="184" t="s">
        <v>255</v>
      </c>
      <c r="B274" s="327"/>
      <c r="C274" s="327">
        <v>0</v>
      </c>
      <c r="D274" s="327">
        <v>0</v>
      </c>
      <c r="E274" s="356"/>
      <c r="F274" s="375">
        <v>0</v>
      </c>
    </row>
    <row r="275" customHeight="true" spans="1:6">
      <c r="A275" s="174" t="s">
        <v>256</v>
      </c>
      <c r="B275" s="329"/>
      <c r="C275" s="329">
        <v>0</v>
      </c>
      <c r="D275" s="329">
        <v>0</v>
      </c>
      <c r="E275" s="358"/>
      <c r="F275" s="376">
        <v>0</v>
      </c>
    </row>
    <row r="276" customHeight="true" spans="1:6">
      <c r="A276" s="174" t="s">
        <v>257</v>
      </c>
      <c r="B276" s="329"/>
      <c r="C276" s="329">
        <v>0</v>
      </c>
      <c r="D276" s="329">
        <v>0</v>
      </c>
      <c r="E276" s="358"/>
      <c r="F276" s="376">
        <v>0</v>
      </c>
    </row>
    <row r="277" customHeight="true" spans="1:6">
      <c r="A277" s="174" t="s">
        <v>258</v>
      </c>
      <c r="B277" s="329"/>
      <c r="C277" s="329">
        <v>0</v>
      </c>
      <c r="D277" s="329">
        <v>0</v>
      </c>
      <c r="E277" s="358"/>
      <c r="F277" s="376">
        <v>0</v>
      </c>
    </row>
    <row r="278" customHeight="true" spans="1:6">
      <c r="A278" s="174" t="s">
        <v>259</v>
      </c>
      <c r="B278" s="329"/>
      <c r="C278" s="329">
        <v>0</v>
      </c>
      <c r="D278" s="329">
        <v>0</v>
      </c>
      <c r="E278" s="358"/>
      <c r="F278" s="376">
        <v>0</v>
      </c>
    </row>
    <row r="279" customHeight="true" spans="1:6">
      <c r="A279" s="184" t="s">
        <v>260</v>
      </c>
      <c r="B279" s="327"/>
      <c r="C279" s="327">
        <v>0</v>
      </c>
      <c r="D279" s="327">
        <v>0</v>
      </c>
      <c r="E279" s="356"/>
      <c r="F279" s="375">
        <v>0</v>
      </c>
    </row>
    <row r="280" customHeight="true" spans="1:6">
      <c r="A280" s="174" t="s">
        <v>96</v>
      </c>
      <c r="B280" s="329"/>
      <c r="C280" s="329">
        <v>0</v>
      </c>
      <c r="D280" s="329">
        <v>0</v>
      </c>
      <c r="E280" s="358"/>
      <c r="F280" s="376">
        <v>0</v>
      </c>
    </row>
    <row r="281" customHeight="true" spans="1:6">
      <c r="A281" s="174" t="s">
        <v>97</v>
      </c>
      <c r="B281" s="329"/>
      <c r="C281" s="329">
        <v>0</v>
      </c>
      <c r="D281" s="329">
        <v>0</v>
      </c>
      <c r="E281" s="358"/>
      <c r="F281" s="376">
        <v>0</v>
      </c>
    </row>
    <row r="282" customHeight="true" spans="1:6">
      <c r="A282" s="174" t="s">
        <v>98</v>
      </c>
      <c r="B282" s="329"/>
      <c r="C282" s="329">
        <v>0</v>
      </c>
      <c r="D282" s="329">
        <v>0</v>
      </c>
      <c r="E282" s="358"/>
      <c r="F282" s="376">
        <v>0</v>
      </c>
    </row>
    <row r="283" customHeight="true" spans="1:6">
      <c r="A283" s="174" t="s">
        <v>105</v>
      </c>
      <c r="B283" s="329"/>
      <c r="C283" s="329">
        <v>0</v>
      </c>
      <c r="D283" s="329">
        <v>0</v>
      </c>
      <c r="E283" s="358"/>
      <c r="F283" s="376">
        <v>0</v>
      </c>
    </row>
    <row r="284" customHeight="true" spans="1:6">
      <c r="A284" s="174" t="s">
        <v>261</v>
      </c>
      <c r="B284" s="329"/>
      <c r="C284" s="329">
        <v>0</v>
      </c>
      <c r="D284" s="329">
        <v>0</v>
      </c>
      <c r="E284" s="358"/>
      <c r="F284" s="376">
        <v>0</v>
      </c>
    </row>
    <row r="285" customHeight="true" spans="1:6">
      <c r="A285" s="184" t="s">
        <v>262</v>
      </c>
      <c r="B285" s="327"/>
      <c r="C285" s="327">
        <v>0</v>
      </c>
      <c r="D285" s="327">
        <v>0</v>
      </c>
      <c r="E285" s="356"/>
      <c r="F285" s="375">
        <v>0</v>
      </c>
    </row>
    <row r="286" customHeight="true" spans="1:6">
      <c r="A286" s="174" t="s">
        <v>263</v>
      </c>
      <c r="B286" s="329"/>
      <c r="C286" s="329">
        <v>0</v>
      </c>
      <c r="D286" s="329">
        <v>0</v>
      </c>
      <c r="E286" s="358"/>
      <c r="F286" s="376">
        <v>0</v>
      </c>
    </row>
    <row r="287" customHeight="true" spans="1:6">
      <c r="A287" s="374" t="s">
        <v>264</v>
      </c>
      <c r="B287" s="327"/>
      <c r="C287" s="327">
        <v>1048</v>
      </c>
      <c r="D287" s="327">
        <v>1048</v>
      </c>
      <c r="E287" s="356">
        <v>100</v>
      </c>
      <c r="F287" s="375">
        <v>0</v>
      </c>
    </row>
    <row r="288" customHeight="true" spans="1:6">
      <c r="A288" s="184" t="s">
        <v>265</v>
      </c>
      <c r="B288" s="327"/>
      <c r="C288" s="327">
        <v>0</v>
      </c>
      <c r="D288" s="327">
        <v>0</v>
      </c>
      <c r="E288" s="356"/>
      <c r="F288" s="375">
        <v>0</v>
      </c>
    </row>
    <row r="289" customHeight="true" spans="1:6">
      <c r="A289" s="174" t="s">
        <v>266</v>
      </c>
      <c r="B289" s="329"/>
      <c r="C289" s="329">
        <v>0</v>
      </c>
      <c r="D289" s="329">
        <v>0</v>
      </c>
      <c r="E289" s="358"/>
      <c r="F289" s="376">
        <v>0</v>
      </c>
    </row>
    <row r="290" customHeight="true" spans="1:6">
      <c r="A290" s="184" t="s">
        <v>267</v>
      </c>
      <c r="B290" s="327"/>
      <c r="C290" s="327">
        <v>0</v>
      </c>
      <c r="D290" s="327">
        <v>0</v>
      </c>
      <c r="E290" s="356"/>
      <c r="F290" s="375">
        <v>0</v>
      </c>
    </row>
    <row r="291" customHeight="true" spans="1:6">
      <c r="A291" s="174" t="s">
        <v>268</v>
      </c>
      <c r="B291" s="329"/>
      <c r="C291" s="329">
        <v>0</v>
      </c>
      <c r="D291" s="329">
        <v>0</v>
      </c>
      <c r="E291" s="358"/>
      <c r="F291" s="376">
        <v>0</v>
      </c>
    </row>
    <row r="292" customHeight="true" spans="1:6">
      <c r="A292" s="184" t="s">
        <v>269</v>
      </c>
      <c r="B292" s="327"/>
      <c r="C292" s="327">
        <v>0</v>
      </c>
      <c r="D292" s="327">
        <v>0</v>
      </c>
      <c r="E292" s="356"/>
      <c r="F292" s="375">
        <v>0</v>
      </c>
    </row>
    <row r="293" customHeight="true" spans="1:6">
      <c r="A293" s="174" t="s">
        <v>270</v>
      </c>
      <c r="B293" s="329"/>
      <c r="C293" s="329">
        <v>0</v>
      </c>
      <c r="D293" s="329">
        <v>0</v>
      </c>
      <c r="E293" s="358"/>
      <c r="F293" s="376">
        <v>0</v>
      </c>
    </row>
    <row r="294" customHeight="true" spans="1:6">
      <c r="A294" s="184" t="s">
        <v>271</v>
      </c>
      <c r="B294" s="327"/>
      <c r="C294" s="327">
        <v>1048</v>
      </c>
      <c r="D294" s="327">
        <v>1048</v>
      </c>
      <c r="E294" s="356">
        <v>100</v>
      </c>
      <c r="F294" s="375">
        <v>0</v>
      </c>
    </row>
    <row r="295" customHeight="true" spans="1:6">
      <c r="A295" s="174" t="s">
        <v>272</v>
      </c>
      <c r="B295" s="329"/>
      <c r="C295" s="329">
        <v>66</v>
      </c>
      <c r="D295" s="329">
        <v>66</v>
      </c>
      <c r="E295" s="358">
        <v>100</v>
      </c>
      <c r="F295" s="376">
        <v>0</v>
      </c>
    </row>
    <row r="296" customHeight="true" spans="1:6">
      <c r="A296" s="174" t="s">
        <v>273</v>
      </c>
      <c r="B296" s="329"/>
      <c r="C296" s="329">
        <v>0</v>
      </c>
      <c r="D296" s="329">
        <v>0</v>
      </c>
      <c r="E296" s="358"/>
      <c r="F296" s="376">
        <v>0</v>
      </c>
    </row>
    <row r="297" customHeight="true" spans="1:6">
      <c r="A297" s="174" t="s">
        <v>274</v>
      </c>
      <c r="B297" s="329"/>
      <c r="C297" s="329">
        <v>812</v>
      </c>
      <c r="D297" s="329">
        <v>812</v>
      </c>
      <c r="E297" s="358">
        <v>100</v>
      </c>
      <c r="F297" s="376">
        <v>0</v>
      </c>
    </row>
    <row r="298" customHeight="true" spans="1:6">
      <c r="A298" s="174" t="s">
        <v>275</v>
      </c>
      <c r="B298" s="329"/>
      <c r="C298" s="329">
        <v>0</v>
      </c>
      <c r="D298" s="329">
        <v>0</v>
      </c>
      <c r="E298" s="358"/>
      <c r="F298" s="376">
        <v>0</v>
      </c>
    </row>
    <row r="299" customHeight="true" spans="1:6">
      <c r="A299" s="174" t="s">
        <v>276</v>
      </c>
      <c r="B299" s="329"/>
      <c r="C299" s="329">
        <v>0</v>
      </c>
      <c r="D299" s="329">
        <v>0</v>
      </c>
      <c r="E299" s="358"/>
      <c r="F299" s="376">
        <v>0</v>
      </c>
    </row>
    <row r="300" customHeight="true" spans="1:6">
      <c r="A300" s="174" t="s">
        <v>277</v>
      </c>
      <c r="B300" s="329"/>
      <c r="C300" s="329">
        <v>0</v>
      </c>
      <c r="D300" s="329">
        <v>0</v>
      </c>
      <c r="E300" s="358"/>
      <c r="F300" s="376">
        <v>0</v>
      </c>
    </row>
    <row r="301" customHeight="true" spans="1:6">
      <c r="A301" s="174" t="s">
        <v>278</v>
      </c>
      <c r="B301" s="329"/>
      <c r="C301" s="329">
        <v>170</v>
      </c>
      <c r="D301" s="329">
        <v>170</v>
      </c>
      <c r="E301" s="358">
        <v>100</v>
      </c>
      <c r="F301" s="376">
        <v>0</v>
      </c>
    </row>
    <row r="302" customHeight="true" spans="1:6">
      <c r="A302" s="174" t="s">
        <v>279</v>
      </c>
      <c r="B302" s="329"/>
      <c r="C302" s="329">
        <v>0</v>
      </c>
      <c r="D302" s="329">
        <v>0</v>
      </c>
      <c r="E302" s="358"/>
      <c r="F302" s="376">
        <v>0</v>
      </c>
    </row>
    <row r="303" customHeight="true" spans="1:6">
      <c r="A303" s="174" t="s">
        <v>280</v>
      </c>
      <c r="B303" s="329"/>
      <c r="C303" s="329">
        <v>0</v>
      </c>
      <c r="D303" s="329">
        <v>0</v>
      </c>
      <c r="E303" s="358"/>
      <c r="F303" s="376">
        <v>0</v>
      </c>
    </row>
    <row r="304" customHeight="true" spans="1:6">
      <c r="A304" s="184" t="s">
        <v>281</v>
      </c>
      <c r="B304" s="327"/>
      <c r="C304" s="327">
        <v>0</v>
      </c>
      <c r="D304" s="327">
        <v>0</v>
      </c>
      <c r="E304" s="356"/>
      <c r="F304" s="375">
        <v>0</v>
      </c>
    </row>
    <row r="305" customHeight="true" spans="1:6">
      <c r="A305" s="174" t="s">
        <v>282</v>
      </c>
      <c r="B305" s="329"/>
      <c r="C305" s="329">
        <v>0</v>
      </c>
      <c r="D305" s="329">
        <v>0</v>
      </c>
      <c r="E305" s="358"/>
      <c r="F305" s="376">
        <v>0</v>
      </c>
    </row>
    <row r="306" customHeight="true" spans="1:6">
      <c r="A306" s="374" t="s">
        <v>283</v>
      </c>
      <c r="B306" s="327">
        <v>94426</v>
      </c>
      <c r="C306" s="327">
        <v>113233</v>
      </c>
      <c r="D306" s="327">
        <v>113203</v>
      </c>
      <c r="E306" s="356">
        <v>99.9735059567441</v>
      </c>
      <c r="F306" s="375">
        <v>120.75</v>
      </c>
    </row>
    <row r="307" customHeight="true" spans="1:6">
      <c r="A307" s="184" t="s">
        <v>284</v>
      </c>
      <c r="B307" s="327">
        <v>184</v>
      </c>
      <c r="C307" s="327">
        <v>76</v>
      </c>
      <c r="D307" s="327">
        <v>74</v>
      </c>
      <c r="E307" s="356">
        <v>97.3684210526316</v>
      </c>
      <c r="F307" s="375">
        <v>0</v>
      </c>
    </row>
    <row r="308" customHeight="true" spans="1:6">
      <c r="A308" s="174" t="s">
        <v>285</v>
      </c>
      <c r="B308" s="329">
        <v>54</v>
      </c>
      <c r="C308" s="329">
        <v>54</v>
      </c>
      <c r="D308" s="329">
        <v>52</v>
      </c>
      <c r="E308" s="358">
        <v>96.2962962962963</v>
      </c>
      <c r="F308" s="376">
        <v>0</v>
      </c>
    </row>
    <row r="309" customHeight="true" spans="1:6">
      <c r="A309" s="174" t="s">
        <v>286</v>
      </c>
      <c r="B309" s="329">
        <v>130</v>
      </c>
      <c r="C309" s="329">
        <v>22</v>
      </c>
      <c r="D309" s="329">
        <v>22</v>
      </c>
      <c r="E309" s="358">
        <v>100</v>
      </c>
      <c r="F309" s="376">
        <v>0</v>
      </c>
    </row>
    <row r="310" customHeight="true" spans="1:6">
      <c r="A310" s="184" t="s">
        <v>287</v>
      </c>
      <c r="B310" s="327">
        <v>69097</v>
      </c>
      <c r="C310" s="327">
        <v>70887</v>
      </c>
      <c r="D310" s="327">
        <v>70888</v>
      </c>
      <c r="E310" s="356">
        <v>100.001410695896</v>
      </c>
      <c r="F310" s="375">
        <v>109.26</v>
      </c>
    </row>
    <row r="311" customHeight="true" spans="1:6">
      <c r="A311" s="174" t="s">
        <v>96</v>
      </c>
      <c r="B311" s="329">
        <v>53661</v>
      </c>
      <c r="C311" s="329">
        <v>48054</v>
      </c>
      <c r="D311" s="329">
        <v>48054</v>
      </c>
      <c r="E311" s="358">
        <v>100</v>
      </c>
      <c r="F311" s="376">
        <v>102.9</v>
      </c>
    </row>
    <row r="312" customHeight="true" spans="1:6">
      <c r="A312" s="174" t="s">
        <v>97</v>
      </c>
      <c r="B312" s="329">
        <v>12341</v>
      </c>
      <c r="C312" s="329">
        <v>17741</v>
      </c>
      <c r="D312" s="329">
        <v>17741</v>
      </c>
      <c r="E312" s="358">
        <v>100</v>
      </c>
      <c r="F312" s="376">
        <v>144.17</v>
      </c>
    </row>
    <row r="313" customHeight="true" spans="1:6">
      <c r="A313" s="174" t="s">
        <v>98</v>
      </c>
      <c r="B313" s="329">
        <v>0</v>
      </c>
      <c r="C313" s="329">
        <v>0</v>
      </c>
      <c r="D313" s="329">
        <v>0</v>
      </c>
      <c r="E313" s="358"/>
      <c r="F313" s="376">
        <v>0</v>
      </c>
    </row>
    <row r="314" customHeight="true" spans="1:6">
      <c r="A314" s="174" t="s">
        <v>137</v>
      </c>
      <c r="B314" s="329">
        <v>519</v>
      </c>
      <c r="C314" s="329">
        <v>723</v>
      </c>
      <c r="D314" s="329">
        <v>723</v>
      </c>
      <c r="E314" s="358">
        <v>100</v>
      </c>
      <c r="F314" s="376">
        <v>115.12</v>
      </c>
    </row>
    <row r="315" customHeight="true" spans="1:6">
      <c r="A315" s="174" t="s">
        <v>288</v>
      </c>
      <c r="B315" s="329">
        <v>2005</v>
      </c>
      <c r="C315" s="329">
        <v>2117</v>
      </c>
      <c r="D315" s="329">
        <v>2117</v>
      </c>
      <c r="E315" s="358">
        <v>100</v>
      </c>
      <c r="F315" s="376">
        <v>83.08</v>
      </c>
    </row>
    <row r="316" customHeight="true" spans="1:6">
      <c r="A316" s="174" t="s">
        <v>289</v>
      </c>
      <c r="B316" s="329">
        <v>10</v>
      </c>
      <c r="C316" s="329">
        <v>4</v>
      </c>
      <c r="D316" s="329">
        <v>4</v>
      </c>
      <c r="E316" s="358">
        <v>100</v>
      </c>
      <c r="F316" s="376">
        <v>1.09</v>
      </c>
    </row>
    <row r="317" customHeight="true" spans="1:6">
      <c r="A317" s="174" t="s">
        <v>290</v>
      </c>
      <c r="B317" s="329">
        <v>0</v>
      </c>
      <c r="C317" s="329">
        <v>0</v>
      </c>
      <c r="D317" s="329">
        <v>0</v>
      </c>
      <c r="E317" s="358"/>
      <c r="F317" s="376">
        <v>0</v>
      </c>
    </row>
    <row r="318" customHeight="true" spans="1:6">
      <c r="A318" s="174" t="s">
        <v>291</v>
      </c>
      <c r="B318" s="329">
        <v>0</v>
      </c>
      <c r="C318" s="329">
        <v>1</v>
      </c>
      <c r="D318" s="329">
        <v>1</v>
      </c>
      <c r="E318" s="358">
        <v>100</v>
      </c>
      <c r="F318" s="376">
        <v>0</v>
      </c>
    </row>
    <row r="319" customHeight="true" spans="1:6">
      <c r="A319" s="174" t="s">
        <v>105</v>
      </c>
      <c r="B319" s="329">
        <v>461</v>
      </c>
      <c r="C319" s="329">
        <v>466</v>
      </c>
      <c r="D319" s="329">
        <v>466</v>
      </c>
      <c r="E319" s="358">
        <v>100</v>
      </c>
      <c r="F319" s="376">
        <v>112.01</v>
      </c>
    </row>
    <row r="320" customHeight="true" spans="1:6">
      <c r="A320" s="174" t="s">
        <v>292</v>
      </c>
      <c r="B320" s="329">
        <v>100</v>
      </c>
      <c r="C320" s="329">
        <v>1781</v>
      </c>
      <c r="D320" s="329">
        <v>1782</v>
      </c>
      <c r="E320" s="358">
        <v>100.056148231331</v>
      </c>
      <c r="F320" s="376">
        <v>92.86</v>
      </c>
    </row>
    <row r="321" customHeight="true" spans="1:6">
      <c r="A321" s="184" t="s">
        <v>293</v>
      </c>
      <c r="B321" s="327">
        <v>0</v>
      </c>
      <c r="C321" s="327">
        <v>220</v>
      </c>
      <c r="D321" s="327">
        <v>220</v>
      </c>
      <c r="E321" s="356">
        <v>100</v>
      </c>
      <c r="F321" s="375">
        <v>0</v>
      </c>
    </row>
    <row r="322" customHeight="true" spans="1:6">
      <c r="A322" s="174" t="s">
        <v>96</v>
      </c>
      <c r="B322" s="329">
        <v>0</v>
      </c>
      <c r="C322" s="329">
        <v>185</v>
      </c>
      <c r="D322" s="329">
        <v>185</v>
      </c>
      <c r="E322" s="358">
        <v>100</v>
      </c>
      <c r="F322" s="376">
        <v>0</v>
      </c>
    </row>
    <row r="323" customHeight="true" spans="1:6">
      <c r="A323" s="174" t="s">
        <v>97</v>
      </c>
      <c r="B323" s="329">
        <v>0</v>
      </c>
      <c r="C323" s="329">
        <v>35</v>
      </c>
      <c r="D323" s="329">
        <v>35</v>
      </c>
      <c r="E323" s="358">
        <v>100</v>
      </c>
      <c r="F323" s="376">
        <v>0</v>
      </c>
    </row>
    <row r="324" customHeight="true" spans="1:6">
      <c r="A324" s="174" t="s">
        <v>98</v>
      </c>
      <c r="B324" s="329">
        <v>0</v>
      </c>
      <c r="C324" s="329">
        <v>0</v>
      </c>
      <c r="D324" s="329">
        <v>0</v>
      </c>
      <c r="E324" s="358"/>
      <c r="F324" s="376">
        <v>0</v>
      </c>
    </row>
    <row r="325" customHeight="true" spans="1:6">
      <c r="A325" s="174" t="s">
        <v>294</v>
      </c>
      <c r="B325" s="329">
        <v>0</v>
      </c>
      <c r="C325" s="329">
        <v>0</v>
      </c>
      <c r="D325" s="329">
        <v>0</v>
      </c>
      <c r="E325" s="358"/>
      <c r="F325" s="376">
        <v>0</v>
      </c>
    </row>
    <row r="326" customHeight="true" spans="1:6">
      <c r="A326" s="174" t="s">
        <v>105</v>
      </c>
      <c r="B326" s="329">
        <v>0</v>
      </c>
      <c r="C326" s="329">
        <v>0</v>
      </c>
      <c r="D326" s="329">
        <v>0</v>
      </c>
      <c r="E326" s="358"/>
      <c r="F326" s="376">
        <v>0</v>
      </c>
    </row>
    <row r="327" customHeight="true" spans="1:6">
      <c r="A327" s="174" t="s">
        <v>295</v>
      </c>
      <c r="B327" s="329">
        <v>0</v>
      </c>
      <c r="C327" s="329">
        <v>0</v>
      </c>
      <c r="D327" s="329">
        <v>0</v>
      </c>
      <c r="E327" s="358"/>
      <c r="F327" s="376">
        <v>0</v>
      </c>
    </row>
    <row r="328" customHeight="true" spans="1:6">
      <c r="A328" s="184" t="s">
        <v>296</v>
      </c>
      <c r="B328" s="327">
        <v>7010</v>
      </c>
      <c r="C328" s="327">
        <v>7422</v>
      </c>
      <c r="D328" s="327">
        <v>7421</v>
      </c>
      <c r="E328" s="356">
        <v>99.9865265427109</v>
      </c>
      <c r="F328" s="375">
        <v>97.41</v>
      </c>
    </row>
    <row r="329" customHeight="true" spans="1:6">
      <c r="A329" s="174" t="s">
        <v>96</v>
      </c>
      <c r="B329" s="329">
        <v>6108</v>
      </c>
      <c r="C329" s="329">
        <v>5616</v>
      </c>
      <c r="D329" s="329">
        <v>5616</v>
      </c>
      <c r="E329" s="358">
        <v>100</v>
      </c>
      <c r="F329" s="376">
        <v>93.56</v>
      </c>
    </row>
    <row r="330" customHeight="true" spans="1:6">
      <c r="A330" s="174" t="s">
        <v>97</v>
      </c>
      <c r="B330" s="329">
        <v>271</v>
      </c>
      <c r="C330" s="329">
        <v>936</v>
      </c>
      <c r="D330" s="329">
        <v>876</v>
      </c>
      <c r="E330" s="358">
        <v>93.5897435897436</v>
      </c>
      <c r="F330" s="376">
        <v>89.11</v>
      </c>
    </row>
    <row r="331" customHeight="true" spans="1:6">
      <c r="A331" s="174" t="s">
        <v>98</v>
      </c>
      <c r="B331" s="329">
        <v>0</v>
      </c>
      <c r="C331" s="329">
        <v>0</v>
      </c>
      <c r="D331" s="329">
        <v>0</v>
      </c>
      <c r="E331" s="358"/>
      <c r="F331" s="376">
        <v>0</v>
      </c>
    </row>
    <row r="332" customHeight="true" spans="1:6">
      <c r="A332" s="174" t="s">
        <v>297</v>
      </c>
      <c r="B332" s="329">
        <v>100</v>
      </c>
      <c r="C332" s="329">
        <v>100</v>
      </c>
      <c r="D332" s="329">
        <v>100</v>
      </c>
      <c r="E332" s="358">
        <v>100</v>
      </c>
      <c r="F332" s="376">
        <v>61.34</v>
      </c>
    </row>
    <row r="333" customHeight="true" spans="1:6">
      <c r="A333" s="174" t="s">
        <v>298</v>
      </c>
      <c r="B333" s="329">
        <v>228</v>
      </c>
      <c r="C333" s="329">
        <v>228</v>
      </c>
      <c r="D333" s="329">
        <v>228</v>
      </c>
      <c r="E333" s="358">
        <v>100</v>
      </c>
      <c r="F333" s="376">
        <v>102.7</v>
      </c>
    </row>
    <row r="334" customHeight="true" spans="1:6">
      <c r="A334" s="174" t="s">
        <v>105</v>
      </c>
      <c r="B334" s="329">
        <v>146</v>
      </c>
      <c r="C334" s="329">
        <v>88</v>
      </c>
      <c r="D334" s="329">
        <v>88</v>
      </c>
      <c r="E334" s="358">
        <v>100</v>
      </c>
      <c r="F334" s="376">
        <v>94.62</v>
      </c>
    </row>
    <row r="335" customHeight="true" spans="1:6">
      <c r="A335" s="174" t="s">
        <v>299</v>
      </c>
      <c r="B335" s="329">
        <v>157</v>
      </c>
      <c r="C335" s="329">
        <v>454</v>
      </c>
      <c r="D335" s="329">
        <v>513</v>
      </c>
      <c r="E335" s="358">
        <v>112.995594713656</v>
      </c>
      <c r="F335" s="376">
        <v>330.96</v>
      </c>
    </row>
    <row r="336" customHeight="true" spans="1:6">
      <c r="A336" s="184" t="s">
        <v>300</v>
      </c>
      <c r="B336" s="327">
        <v>10243</v>
      </c>
      <c r="C336" s="327">
        <v>13953</v>
      </c>
      <c r="D336" s="327">
        <v>13924</v>
      </c>
      <c r="E336" s="356">
        <v>99.7921593922454</v>
      </c>
      <c r="F336" s="375">
        <v>110</v>
      </c>
    </row>
    <row r="337" customHeight="true" spans="1:6">
      <c r="A337" s="174" t="s">
        <v>96</v>
      </c>
      <c r="B337" s="329">
        <v>8869</v>
      </c>
      <c r="C337" s="329">
        <v>9007</v>
      </c>
      <c r="D337" s="329">
        <v>8980</v>
      </c>
      <c r="E337" s="358">
        <v>99.7002331519929</v>
      </c>
      <c r="F337" s="376">
        <v>104.47</v>
      </c>
    </row>
    <row r="338" customHeight="true" spans="1:6">
      <c r="A338" s="174" t="s">
        <v>97</v>
      </c>
      <c r="B338" s="329">
        <v>419</v>
      </c>
      <c r="C338" s="329">
        <v>2634</v>
      </c>
      <c r="D338" s="329">
        <v>2571</v>
      </c>
      <c r="E338" s="358">
        <v>97.6082004555809</v>
      </c>
      <c r="F338" s="376">
        <v>96.5</v>
      </c>
    </row>
    <row r="339" customHeight="true" spans="1:6">
      <c r="A339" s="174" t="s">
        <v>98</v>
      </c>
      <c r="B339" s="329">
        <v>0</v>
      </c>
      <c r="C339" s="329">
        <v>0</v>
      </c>
      <c r="D339" s="329">
        <v>0</v>
      </c>
      <c r="E339" s="358"/>
      <c r="F339" s="376">
        <v>0</v>
      </c>
    </row>
    <row r="340" customHeight="true" spans="1:6">
      <c r="A340" s="174" t="s">
        <v>301</v>
      </c>
      <c r="B340" s="329">
        <v>115</v>
      </c>
      <c r="C340" s="329">
        <v>100</v>
      </c>
      <c r="D340" s="329">
        <v>100</v>
      </c>
      <c r="E340" s="358">
        <v>100</v>
      </c>
      <c r="F340" s="376">
        <v>48.78</v>
      </c>
    </row>
    <row r="341" customHeight="true" spans="1:6">
      <c r="A341" s="174" t="s">
        <v>302</v>
      </c>
      <c r="B341" s="329">
        <v>0</v>
      </c>
      <c r="C341" s="329">
        <v>0</v>
      </c>
      <c r="D341" s="329">
        <v>0</v>
      </c>
      <c r="E341" s="358"/>
      <c r="F341" s="376">
        <v>0</v>
      </c>
    </row>
    <row r="342" customHeight="true" spans="1:6">
      <c r="A342" s="174" t="s">
        <v>303</v>
      </c>
      <c r="B342" s="329">
        <v>0</v>
      </c>
      <c r="C342" s="329">
        <v>335</v>
      </c>
      <c r="D342" s="329">
        <v>335</v>
      </c>
      <c r="E342" s="358">
        <v>100</v>
      </c>
      <c r="F342" s="376">
        <v>65.68</v>
      </c>
    </row>
    <row r="343" s="170" customFormat="true" customHeight="true" spans="1:6">
      <c r="A343" s="174" t="s">
        <v>105</v>
      </c>
      <c r="B343" s="329">
        <v>230</v>
      </c>
      <c r="C343" s="329">
        <v>144</v>
      </c>
      <c r="D343" s="329">
        <v>144</v>
      </c>
      <c r="E343" s="358">
        <v>100</v>
      </c>
      <c r="F343" s="242">
        <v>100.69</v>
      </c>
    </row>
    <row r="344" customHeight="true" spans="1:6">
      <c r="A344" s="174" t="s">
        <v>304</v>
      </c>
      <c r="B344" s="329">
        <v>610</v>
      </c>
      <c r="C344" s="329">
        <v>1733</v>
      </c>
      <c r="D344" s="329">
        <v>1794</v>
      </c>
      <c r="E344" s="358">
        <v>103.519907674553</v>
      </c>
      <c r="F344" s="376">
        <v>400.44</v>
      </c>
    </row>
    <row r="345" customHeight="true" spans="1:6">
      <c r="A345" s="184" t="s">
        <v>305</v>
      </c>
      <c r="B345" s="327">
        <v>5111</v>
      </c>
      <c r="C345" s="327">
        <v>5400</v>
      </c>
      <c r="D345" s="327">
        <v>5401</v>
      </c>
      <c r="E345" s="356">
        <v>100.018518518519</v>
      </c>
      <c r="F345" s="375">
        <v>106.06</v>
      </c>
    </row>
    <row r="346" customHeight="true" spans="1:6">
      <c r="A346" s="174" t="s">
        <v>96</v>
      </c>
      <c r="B346" s="329">
        <v>4295</v>
      </c>
      <c r="C346" s="329">
        <v>3962</v>
      </c>
      <c r="D346" s="329">
        <v>3962</v>
      </c>
      <c r="E346" s="358">
        <v>100</v>
      </c>
      <c r="F346" s="376">
        <v>109.5</v>
      </c>
    </row>
    <row r="347" customHeight="true" spans="1:6">
      <c r="A347" s="174" t="s">
        <v>97</v>
      </c>
      <c r="B347" s="329">
        <v>149</v>
      </c>
      <c r="C347" s="329">
        <v>553</v>
      </c>
      <c r="D347" s="329">
        <v>453</v>
      </c>
      <c r="E347" s="358">
        <v>81.9168173598553</v>
      </c>
      <c r="F347" s="376">
        <v>57.12</v>
      </c>
    </row>
    <row r="348" customHeight="true" spans="1:6">
      <c r="A348" s="174" t="s">
        <v>98</v>
      </c>
      <c r="B348" s="329">
        <v>0</v>
      </c>
      <c r="C348" s="329">
        <v>0</v>
      </c>
      <c r="D348" s="329">
        <v>0</v>
      </c>
      <c r="E348" s="358"/>
      <c r="F348" s="376">
        <v>0</v>
      </c>
    </row>
    <row r="349" customHeight="true" spans="1:6">
      <c r="A349" s="174" t="s">
        <v>306</v>
      </c>
      <c r="B349" s="329">
        <v>72</v>
      </c>
      <c r="C349" s="329">
        <v>109</v>
      </c>
      <c r="D349" s="329">
        <v>109</v>
      </c>
      <c r="E349" s="358">
        <v>100</v>
      </c>
      <c r="F349" s="376">
        <v>198.18</v>
      </c>
    </row>
    <row r="350" customHeight="true" spans="1:6">
      <c r="A350" s="174" t="s">
        <v>307</v>
      </c>
      <c r="B350" s="329">
        <v>15</v>
      </c>
      <c r="C350" s="329">
        <v>22</v>
      </c>
      <c r="D350" s="329">
        <v>22</v>
      </c>
      <c r="E350" s="358">
        <v>100</v>
      </c>
      <c r="F350" s="376">
        <v>64.7</v>
      </c>
    </row>
    <row r="351" customHeight="true" spans="1:6">
      <c r="A351" s="174" t="s">
        <v>308</v>
      </c>
      <c r="B351" s="329">
        <v>90</v>
      </c>
      <c r="C351" s="329">
        <v>90</v>
      </c>
      <c r="D351" s="329">
        <v>90</v>
      </c>
      <c r="E351" s="358">
        <v>100</v>
      </c>
      <c r="F351" s="376">
        <v>100</v>
      </c>
    </row>
    <row r="352" customHeight="true" spans="1:6">
      <c r="A352" s="174" t="s">
        <v>309</v>
      </c>
      <c r="B352" s="329">
        <v>58</v>
      </c>
      <c r="C352" s="329">
        <v>103</v>
      </c>
      <c r="D352" s="329">
        <v>96</v>
      </c>
      <c r="E352" s="358">
        <v>93.2038834951456</v>
      </c>
      <c r="F352" s="376">
        <v>61.53</v>
      </c>
    </row>
    <row r="353" customHeight="true" spans="1:6">
      <c r="A353" s="174" t="s">
        <v>310</v>
      </c>
      <c r="B353" s="329">
        <v>0</v>
      </c>
      <c r="C353" s="329">
        <v>0</v>
      </c>
      <c r="D353" s="329">
        <v>0</v>
      </c>
      <c r="E353" s="358"/>
      <c r="F353" s="376">
        <v>0</v>
      </c>
    </row>
    <row r="354" customHeight="true" spans="1:6">
      <c r="A354" s="174" t="s">
        <v>311</v>
      </c>
      <c r="B354" s="329">
        <v>151</v>
      </c>
      <c r="C354" s="329">
        <v>130</v>
      </c>
      <c r="D354" s="329">
        <v>130</v>
      </c>
      <c r="E354" s="358">
        <v>100</v>
      </c>
      <c r="F354" s="376">
        <v>0</v>
      </c>
    </row>
    <row r="355" customHeight="true" spans="1:6">
      <c r="A355" s="174" t="s">
        <v>312</v>
      </c>
      <c r="B355" s="329">
        <v>61</v>
      </c>
      <c r="C355" s="329">
        <v>41</v>
      </c>
      <c r="D355" s="329">
        <v>41</v>
      </c>
      <c r="E355" s="358">
        <v>100</v>
      </c>
      <c r="F355" s="376">
        <v>62.12</v>
      </c>
    </row>
    <row r="356" customHeight="true" spans="1:6">
      <c r="A356" s="174" t="s">
        <v>313</v>
      </c>
      <c r="B356" s="329">
        <v>0</v>
      </c>
      <c r="C356" s="329">
        <v>0</v>
      </c>
      <c r="D356" s="329">
        <v>0</v>
      </c>
      <c r="E356" s="358"/>
      <c r="F356" s="376">
        <v>0</v>
      </c>
    </row>
    <row r="357" customHeight="true" spans="1:6">
      <c r="A357" s="174" t="s">
        <v>314</v>
      </c>
      <c r="B357" s="329">
        <v>28</v>
      </c>
      <c r="C357" s="329">
        <v>54</v>
      </c>
      <c r="D357" s="329">
        <v>54</v>
      </c>
      <c r="E357" s="358">
        <v>100</v>
      </c>
      <c r="F357" s="376">
        <v>52.42</v>
      </c>
    </row>
    <row r="358" customHeight="true" spans="1:6">
      <c r="A358" s="174" t="s">
        <v>137</v>
      </c>
      <c r="B358" s="329">
        <v>3</v>
      </c>
      <c r="C358" s="329">
        <v>0</v>
      </c>
      <c r="D358" s="329">
        <v>0</v>
      </c>
      <c r="E358" s="358"/>
      <c r="F358" s="376">
        <v>0</v>
      </c>
    </row>
    <row r="359" customHeight="true" spans="1:6">
      <c r="A359" s="174" t="s">
        <v>105</v>
      </c>
      <c r="B359" s="329">
        <v>169</v>
      </c>
      <c r="C359" s="329">
        <v>150</v>
      </c>
      <c r="D359" s="329">
        <v>150</v>
      </c>
      <c r="E359" s="358">
        <v>100</v>
      </c>
      <c r="F359" s="376">
        <v>111.11</v>
      </c>
    </row>
    <row r="360" customHeight="true" spans="1:6">
      <c r="A360" s="174" t="s">
        <v>315</v>
      </c>
      <c r="B360" s="329">
        <v>20</v>
      </c>
      <c r="C360" s="329">
        <v>186</v>
      </c>
      <c r="D360" s="329">
        <v>294</v>
      </c>
      <c r="E360" s="358">
        <v>158.064516129032</v>
      </c>
      <c r="F360" s="376">
        <v>2261.5</v>
      </c>
    </row>
    <row r="361" customHeight="true" spans="1:6">
      <c r="A361" s="184" t="s">
        <v>316</v>
      </c>
      <c r="B361" s="327">
        <v>0</v>
      </c>
      <c r="C361" s="327">
        <v>0</v>
      </c>
      <c r="D361" s="327">
        <v>0</v>
      </c>
      <c r="E361" s="356"/>
      <c r="F361" s="375">
        <v>0</v>
      </c>
    </row>
    <row r="362" customHeight="true" spans="1:6">
      <c r="A362" s="174" t="s">
        <v>96</v>
      </c>
      <c r="B362" s="329">
        <v>0</v>
      </c>
      <c r="C362" s="329">
        <v>0</v>
      </c>
      <c r="D362" s="329">
        <v>0</v>
      </c>
      <c r="E362" s="358"/>
      <c r="F362" s="376">
        <v>0</v>
      </c>
    </row>
    <row r="363" customHeight="true" spans="1:6">
      <c r="A363" s="174" t="s">
        <v>97</v>
      </c>
      <c r="B363" s="329">
        <v>0</v>
      </c>
      <c r="C363" s="329">
        <v>0</v>
      </c>
      <c r="D363" s="329">
        <v>0</v>
      </c>
      <c r="E363" s="358"/>
      <c r="F363" s="376">
        <v>0</v>
      </c>
    </row>
    <row r="364" customHeight="true" spans="1:6">
      <c r="A364" s="174" t="s">
        <v>98</v>
      </c>
      <c r="B364" s="329">
        <v>0</v>
      </c>
      <c r="C364" s="329">
        <v>0</v>
      </c>
      <c r="D364" s="329">
        <v>0</v>
      </c>
      <c r="E364" s="358"/>
      <c r="F364" s="376">
        <v>0</v>
      </c>
    </row>
    <row r="365" customHeight="true" spans="1:6">
      <c r="A365" s="174" t="s">
        <v>317</v>
      </c>
      <c r="B365" s="329">
        <v>0</v>
      </c>
      <c r="C365" s="329">
        <v>0</v>
      </c>
      <c r="D365" s="329">
        <v>0</v>
      </c>
      <c r="E365" s="358"/>
      <c r="F365" s="376">
        <v>0</v>
      </c>
    </row>
    <row r="366" customHeight="true" spans="1:6">
      <c r="A366" s="174" t="s">
        <v>318</v>
      </c>
      <c r="B366" s="329">
        <v>0</v>
      </c>
      <c r="C366" s="329">
        <v>0</v>
      </c>
      <c r="D366" s="329">
        <v>0</v>
      </c>
      <c r="E366" s="358"/>
      <c r="F366" s="376">
        <v>0</v>
      </c>
    </row>
    <row r="367" customHeight="true" spans="1:6">
      <c r="A367" s="174" t="s">
        <v>319</v>
      </c>
      <c r="B367" s="329">
        <v>0</v>
      </c>
      <c r="C367" s="329">
        <v>0</v>
      </c>
      <c r="D367" s="329">
        <v>0</v>
      </c>
      <c r="E367" s="358"/>
      <c r="F367" s="376">
        <v>0</v>
      </c>
    </row>
    <row r="368" customHeight="true" spans="1:6">
      <c r="A368" s="174" t="s">
        <v>137</v>
      </c>
      <c r="B368" s="329">
        <v>0</v>
      </c>
      <c r="C368" s="329">
        <v>0</v>
      </c>
      <c r="D368" s="329">
        <v>0</v>
      </c>
      <c r="E368" s="358"/>
      <c r="F368" s="376">
        <v>0</v>
      </c>
    </row>
    <row r="369" customHeight="true" spans="1:6">
      <c r="A369" s="174" t="s">
        <v>105</v>
      </c>
      <c r="B369" s="329">
        <v>0</v>
      </c>
      <c r="C369" s="329">
        <v>0</v>
      </c>
      <c r="D369" s="329">
        <v>0</v>
      </c>
      <c r="E369" s="358"/>
      <c r="F369" s="376">
        <v>0</v>
      </c>
    </row>
    <row r="370" customHeight="true" spans="1:6">
      <c r="A370" s="174" t="s">
        <v>320</v>
      </c>
      <c r="B370" s="329">
        <v>0</v>
      </c>
      <c r="C370" s="329">
        <v>0</v>
      </c>
      <c r="D370" s="329">
        <v>0</v>
      </c>
      <c r="E370" s="358"/>
      <c r="F370" s="376">
        <v>0</v>
      </c>
    </row>
    <row r="371" customHeight="true" spans="1:6">
      <c r="A371" s="184" t="s">
        <v>321</v>
      </c>
      <c r="B371" s="327">
        <v>1843</v>
      </c>
      <c r="C371" s="327">
        <v>1764</v>
      </c>
      <c r="D371" s="327">
        <v>1764</v>
      </c>
      <c r="E371" s="356">
        <v>100</v>
      </c>
      <c r="F371" s="375">
        <v>107.03</v>
      </c>
    </row>
    <row r="372" customHeight="true" spans="1:6">
      <c r="A372" s="174" t="s">
        <v>96</v>
      </c>
      <c r="B372" s="329">
        <v>1839</v>
      </c>
      <c r="C372" s="329">
        <v>1750</v>
      </c>
      <c r="D372" s="329">
        <v>1750</v>
      </c>
      <c r="E372" s="358">
        <v>100</v>
      </c>
      <c r="F372" s="376">
        <v>106.51</v>
      </c>
    </row>
    <row r="373" customHeight="true" spans="1:6">
      <c r="A373" s="174" t="s">
        <v>97</v>
      </c>
      <c r="B373" s="329">
        <v>0</v>
      </c>
      <c r="C373" s="329">
        <v>0</v>
      </c>
      <c r="D373" s="329">
        <v>0</v>
      </c>
      <c r="E373" s="358"/>
      <c r="F373" s="376">
        <v>0</v>
      </c>
    </row>
    <row r="374" customHeight="true" spans="1:6">
      <c r="A374" s="174" t="s">
        <v>98</v>
      </c>
      <c r="B374" s="329">
        <v>0</v>
      </c>
      <c r="C374" s="329">
        <v>0</v>
      </c>
      <c r="D374" s="329">
        <v>0</v>
      </c>
      <c r="E374" s="358"/>
      <c r="F374" s="376">
        <v>0</v>
      </c>
    </row>
    <row r="375" customHeight="true" spans="1:6">
      <c r="A375" s="174" t="s">
        <v>322</v>
      </c>
      <c r="B375" s="329">
        <v>0</v>
      </c>
      <c r="C375" s="329">
        <v>0</v>
      </c>
      <c r="D375" s="329">
        <v>0</v>
      </c>
      <c r="E375" s="358"/>
      <c r="F375" s="376">
        <v>0</v>
      </c>
    </row>
    <row r="376" customHeight="true" spans="1:6">
      <c r="A376" s="174" t="s">
        <v>323</v>
      </c>
      <c r="B376" s="329">
        <v>0</v>
      </c>
      <c r="C376" s="329">
        <v>0</v>
      </c>
      <c r="D376" s="329">
        <v>0</v>
      </c>
      <c r="E376" s="358"/>
      <c r="F376" s="376">
        <v>0</v>
      </c>
    </row>
    <row r="377" customHeight="true" spans="1:6">
      <c r="A377" s="174" t="s">
        <v>324</v>
      </c>
      <c r="B377" s="329">
        <v>0</v>
      </c>
      <c r="C377" s="329">
        <v>0</v>
      </c>
      <c r="D377" s="329">
        <v>0</v>
      </c>
      <c r="E377" s="358"/>
      <c r="F377" s="376">
        <v>0</v>
      </c>
    </row>
    <row r="378" customHeight="true" spans="1:6">
      <c r="A378" s="174" t="s">
        <v>137</v>
      </c>
      <c r="B378" s="329">
        <v>0</v>
      </c>
      <c r="C378" s="329">
        <v>0</v>
      </c>
      <c r="D378" s="329">
        <v>0</v>
      </c>
      <c r="E378" s="358"/>
      <c r="F378" s="376">
        <v>0</v>
      </c>
    </row>
    <row r="379" customHeight="true" spans="1:6">
      <c r="A379" s="174" t="s">
        <v>105</v>
      </c>
      <c r="B379" s="329">
        <v>0</v>
      </c>
      <c r="C379" s="329">
        <v>0</v>
      </c>
      <c r="D379" s="329">
        <v>0</v>
      </c>
      <c r="E379" s="358"/>
      <c r="F379" s="376">
        <v>0</v>
      </c>
    </row>
    <row r="380" customHeight="true" spans="1:6">
      <c r="A380" s="174" t="s">
        <v>325</v>
      </c>
      <c r="B380" s="329">
        <v>4</v>
      </c>
      <c r="C380" s="329">
        <v>14</v>
      </c>
      <c r="D380" s="329">
        <v>14</v>
      </c>
      <c r="E380" s="358">
        <v>100</v>
      </c>
      <c r="F380" s="376">
        <v>280</v>
      </c>
    </row>
    <row r="381" customHeight="true" spans="1:6">
      <c r="A381" s="184" t="s">
        <v>326</v>
      </c>
      <c r="B381" s="327">
        <v>0</v>
      </c>
      <c r="C381" s="327">
        <v>0</v>
      </c>
      <c r="D381" s="327">
        <v>0</v>
      </c>
      <c r="E381" s="356"/>
      <c r="F381" s="375">
        <v>0</v>
      </c>
    </row>
    <row r="382" customHeight="true" spans="1:6">
      <c r="A382" s="174" t="s">
        <v>96</v>
      </c>
      <c r="B382" s="329">
        <v>0</v>
      </c>
      <c r="C382" s="329">
        <v>0</v>
      </c>
      <c r="D382" s="329">
        <v>0</v>
      </c>
      <c r="E382" s="358"/>
      <c r="F382" s="376">
        <v>0</v>
      </c>
    </row>
    <row r="383" customHeight="true" spans="1:6">
      <c r="A383" s="174" t="s">
        <v>97</v>
      </c>
      <c r="B383" s="329">
        <v>0</v>
      </c>
      <c r="C383" s="329">
        <v>0</v>
      </c>
      <c r="D383" s="329">
        <v>0</v>
      </c>
      <c r="E383" s="358"/>
      <c r="F383" s="376">
        <v>0</v>
      </c>
    </row>
    <row r="384" customHeight="true" spans="1:6">
      <c r="A384" s="174" t="s">
        <v>98</v>
      </c>
      <c r="B384" s="329">
        <v>0</v>
      </c>
      <c r="C384" s="329">
        <v>0</v>
      </c>
      <c r="D384" s="329">
        <v>0</v>
      </c>
      <c r="E384" s="358"/>
      <c r="F384" s="376">
        <v>0</v>
      </c>
    </row>
    <row r="385" customHeight="true" spans="1:6">
      <c r="A385" s="174" t="s">
        <v>327</v>
      </c>
      <c r="B385" s="329">
        <v>0</v>
      </c>
      <c r="C385" s="329">
        <v>0</v>
      </c>
      <c r="D385" s="329">
        <v>0</v>
      </c>
      <c r="E385" s="358"/>
      <c r="F385" s="376">
        <v>0</v>
      </c>
    </row>
    <row r="386" customHeight="true" spans="1:6">
      <c r="A386" s="174" t="s">
        <v>328</v>
      </c>
      <c r="B386" s="329">
        <v>0</v>
      </c>
      <c r="C386" s="329">
        <v>0</v>
      </c>
      <c r="D386" s="329">
        <v>0</v>
      </c>
      <c r="E386" s="358"/>
      <c r="F386" s="376">
        <v>0</v>
      </c>
    </row>
    <row r="387" customHeight="true" spans="1:6">
      <c r="A387" s="174" t="s">
        <v>105</v>
      </c>
      <c r="B387" s="329">
        <v>0</v>
      </c>
      <c r="C387" s="329">
        <v>0</v>
      </c>
      <c r="D387" s="329">
        <v>0</v>
      </c>
      <c r="E387" s="358"/>
      <c r="F387" s="376">
        <v>0</v>
      </c>
    </row>
    <row r="388" customHeight="true" spans="1:6">
      <c r="A388" s="174" t="s">
        <v>329</v>
      </c>
      <c r="B388" s="329">
        <v>0</v>
      </c>
      <c r="C388" s="329">
        <v>0</v>
      </c>
      <c r="D388" s="329">
        <v>0</v>
      </c>
      <c r="E388" s="358"/>
      <c r="F388" s="376">
        <v>0</v>
      </c>
    </row>
    <row r="389" customHeight="true" spans="1:6">
      <c r="A389" s="184" t="s">
        <v>330</v>
      </c>
      <c r="B389" s="327">
        <v>0</v>
      </c>
      <c r="C389" s="327">
        <v>0</v>
      </c>
      <c r="D389" s="327">
        <v>0</v>
      </c>
      <c r="E389" s="356"/>
      <c r="F389" s="375">
        <v>0</v>
      </c>
    </row>
    <row r="390" customHeight="true" spans="1:6">
      <c r="A390" s="174" t="s">
        <v>96</v>
      </c>
      <c r="B390" s="329">
        <v>0</v>
      </c>
      <c r="C390" s="329">
        <v>0</v>
      </c>
      <c r="D390" s="329">
        <v>0</v>
      </c>
      <c r="E390" s="358"/>
      <c r="F390" s="376">
        <v>0</v>
      </c>
    </row>
    <row r="391" customHeight="true" spans="1:6">
      <c r="A391" s="174" t="s">
        <v>97</v>
      </c>
      <c r="B391" s="329">
        <v>0</v>
      </c>
      <c r="C391" s="329">
        <v>0</v>
      </c>
      <c r="D391" s="329">
        <v>0</v>
      </c>
      <c r="E391" s="358"/>
      <c r="F391" s="376">
        <v>0</v>
      </c>
    </row>
    <row r="392" customHeight="true" spans="1:6">
      <c r="A392" s="174" t="s">
        <v>137</v>
      </c>
      <c r="B392" s="329">
        <v>0</v>
      </c>
      <c r="C392" s="329">
        <v>0</v>
      </c>
      <c r="D392" s="329">
        <v>0</v>
      </c>
      <c r="E392" s="358"/>
      <c r="F392" s="376">
        <v>0</v>
      </c>
    </row>
    <row r="393" customHeight="true" spans="1:6">
      <c r="A393" s="174" t="s">
        <v>331</v>
      </c>
      <c r="B393" s="329">
        <v>0</v>
      </c>
      <c r="C393" s="329">
        <v>0</v>
      </c>
      <c r="D393" s="329">
        <v>0</v>
      </c>
      <c r="E393" s="358"/>
      <c r="F393" s="376">
        <v>0</v>
      </c>
    </row>
    <row r="394" customHeight="true" spans="1:6">
      <c r="A394" s="174" t="s">
        <v>332</v>
      </c>
      <c r="B394" s="329">
        <v>0</v>
      </c>
      <c r="C394" s="329">
        <v>0</v>
      </c>
      <c r="D394" s="329">
        <v>0</v>
      </c>
      <c r="E394" s="358"/>
      <c r="F394" s="376">
        <v>0</v>
      </c>
    </row>
    <row r="395" customHeight="true" spans="1:6">
      <c r="A395" s="184" t="s">
        <v>333</v>
      </c>
      <c r="B395" s="327">
        <v>938</v>
      </c>
      <c r="C395" s="327">
        <v>13511</v>
      </c>
      <c r="D395" s="327">
        <v>13511</v>
      </c>
      <c r="E395" s="356">
        <v>100</v>
      </c>
      <c r="F395" s="375">
        <v>729.92</v>
      </c>
    </row>
    <row r="396" customHeight="true" spans="1:6">
      <c r="A396" s="174" t="s">
        <v>334</v>
      </c>
      <c r="B396" s="329">
        <v>938</v>
      </c>
      <c r="C396" s="329">
        <v>13511</v>
      </c>
      <c r="D396" s="329">
        <v>13511</v>
      </c>
      <c r="E396" s="358">
        <v>100</v>
      </c>
      <c r="F396" s="376">
        <v>729.92</v>
      </c>
    </row>
    <row r="397" customHeight="true" spans="1:6">
      <c r="A397" s="374" t="s">
        <v>335</v>
      </c>
      <c r="B397" s="327">
        <v>202770</v>
      </c>
      <c r="C397" s="327">
        <v>274520</v>
      </c>
      <c r="D397" s="327">
        <v>273756</v>
      </c>
      <c r="E397" s="356">
        <v>99.7216960512895</v>
      </c>
      <c r="F397" s="375">
        <v>100.76</v>
      </c>
    </row>
    <row r="398" customHeight="true" spans="1:6">
      <c r="A398" s="184" t="s">
        <v>336</v>
      </c>
      <c r="B398" s="327">
        <v>5758</v>
      </c>
      <c r="C398" s="327">
        <v>6755</v>
      </c>
      <c r="D398" s="327">
        <v>6173</v>
      </c>
      <c r="E398" s="356">
        <v>91.3841598815692</v>
      </c>
      <c r="F398" s="375">
        <v>103.27</v>
      </c>
    </row>
    <row r="399" customHeight="true" spans="1:6">
      <c r="A399" s="174" t="s">
        <v>96</v>
      </c>
      <c r="B399" s="329">
        <v>2856</v>
      </c>
      <c r="C399" s="329">
        <v>2440</v>
      </c>
      <c r="D399" s="329">
        <v>2440</v>
      </c>
      <c r="E399" s="358">
        <v>100</v>
      </c>
      <c r="F399" s="376">
        <v>107.11</v>
      </c>
    </row>
    <row r="400" customHeight="true" spans="1:6">
      <c r="A400" s="174" t="s">
        <v>97</v>
      </c>
      <c r="B400" s="329">
        <v>828</v>
      </c>
      <c r="C400" s="329">
        <v>698</v>
      </c>
      <c r="D400" s="329">
        <v>698</v>
      </c>
      <c r="E400" s="358">
        <v>100</v>
      </c>
      <c r="F400" s="376">
        <v>103.56</v>
      </c>
    </row>
    <row r="401" customHeight="true" spans="1:6">
      <c r="A401" s="174" t="s">
        <v>98</v>
      </c>
      <c r="B401" s="329">
        <v>842</v>
      </c>
      <c r="C401" s="329">
        <v>1052</v>
      </c>
      <c r="D401" s="329">
        <v>1052</v>
      </c>
      <c r="E401" s="358">
        <v>100</v>
      </c>
      <c r="F401" s="376">
        <v>119.68</v>
      </c>
    </row>
    <row r="402" customHeight="true" spans="1:6">
      <c r="A402" s="174" t="s">
        <v>337</v>
      </c>
      <c r="B402" s="329">
        <v>1232</v>
      </c>
      <c r="C402" s="329">
        <v>2565</v>
      </c>
      <c r="D402" s="329">
        <v>1983</v>
      </c>
      <c r="E402" s="358">
        <v>77.3099415204678</v>
      </c>
      <c r="F402" s="376">
        <v>92.4</v>
      </c>
    </row>
    <row r="403" customHeight="true" spans="1:6">
      <c r="A403" s="184" t="s">
        <v>338</v>
      </c>
      <c r="B403" s="327">
        <v>169073</v>
      </c>
      <c r="C403" s="327">
        <v>224709</v>
      </c>
      <c r="D403" s="327">
        <v>224553</v>
      </c>
      <c r="E403" s="356">
        <v>99.9305768794307</v>
      </c>
      <c r="F403" s="375">
        <v>102.98</v>
      </c>
    </row>
    <row r="404" customHeight="true" spans="1:6">
      <c r="A404" s="174" t="s">
        <v>339</v>
      </c>
      <c r="B404" s="329">
        <v>5466</v>
      </c>
      <c r="C404" s="329">
        <v>9785</v>
      </c>
      <c r="D404" s="329">
        <v>9719</v>
      </c>
      <c r="E404" s="358">
        <v>99.3254982115483</v>
      </c>
      <c r="F404" s="376">
        <v>84.07</v>
      </c>
    </row>
    <row r="405" customHeight="true" spans="1:6">
      <c r="A405" s="174" t="s">
        <v>340</v>
      </c>
      <c r="B405" s="329">
        <v>57139</v>
      </c>
      <c r="C405" s="329">
        <v>80537</v>
      </c>
      <c r="D405" s="329">
        <v>80556</v>
      </c>
      <c r="E405" s="358">
        <v>100.023591641109</v>
      </c>
      <c r="F405" s="376">
        <v>110.4</v>
      </c>
    </row>
    <row r="406" customHeight="true" spans="1:6">
      <c r="A406" s="174" t="s">
        <v>341</v>
      </c>
      <c r="B406" s="329">
        <v>50026</v>
      </c>
      <c r="C406" s="329">
        <v>62499</v>
      </c>
      <c r="D406" s="329">
        <v>62372</v>
      </c>
      <c r="E406" s="358">
        <v>99.796796748748</v>
      </c>
      <c r="F406" s="376">
        <v>99.96</v>
      </c>
    </row>
    <row r="407" customHeight="true" spans="1:6">
      <c r="A407" s="174" t="s">
        <v>342</v>
      </c>
      <c r="B407" s="329">
        <v>31441</v>
      </c>
      <c r="C407" s="329">
        <v>35806</v>
      </c>
      <c r="D407" s="329">
        <v>35759</v>
      </c>
      <c r="E407" s="358">
        <v>99.8687370831704</v>
      </c>
      <c r="F407" s="376">
        <v>102.63</v>
      </c>
    </row>
    <row r="408" customHeight="true" spans="1:6">
      <c r="A408" s="174" t="s">
        <v>343</v>
      </c>
      <c r="B408" s="329">
        <v>24123</v>
      </c>
      <c r="C408" s="329">
        <v>35575</v>
      </c>
      <c r="D408" s="329">
        <v>35573</v>
      </c>
      <c r="E408" s="358">
        <v>99.9943780744905</v>
      </c>
      <c r="F408" s="376">
        <v>105.73</v>
      </c>
    </row>
    <row r="409" customHeight="true" spans="1:6">
      <c r="A409" s="174" t="s">
        <v>344</v>
      </c>
      <c r="B409" s="329">
        <v>0</v>
      </c>
      <c r="C409" s="329">
        <v>0</v>
      </c>
      <c r="D409" s="329">
        <v>0</v>
      </c>
      <c r="E409" s="358"/>
      <c r="F409" s="376">
        <v>0</v>
      </c>
    </row>
    <row r="410" customHeight="true" spans="1:6">
      <c r="A410" s="174" t="s">
        <v>345</v>
      </c>
      <c r="B410" s="329">
        <v>0</v>
      </c>
      <c r="C410" s="329">
        <v>0</v>
      </c>
      <c r="D410" s="329">
        <v>0</v>
      </c>
      <c r="E410" s="358"/>
      <c r="F410" s="376">
        <v>0</v>
      </c>
    </row>
    <row r="411" customHeight="true" spans="1:6">
      <c r="A411" s="174" t="s">
        <v>346</v>
      </c>
      <c r="B411" s="329">
        <v>878</v>
      </c>
      <c r="C411" s="329">
        <v>507</v>
      </c>
      <c r="D411" s="329">
        <v>574</v>
      </c>
      <c r="E411" s="358">
        <v>113.214990138067</v>
      </c>
      <c r="F411" s="376">
        <v>21.66</v>
      </c>
    </row>
    <row r="412" customHeight="true" spans="1:6">
      <c r="A412" s="184" t="s">
        <v>347</v>
      </c>
      <c r="B412" s="327">
        <v>8655</v>
      </c>
      <c r="C412" s="327">
        <v>14468</v>
      </c>
      <c r="D412" s="327">
        <v>14336</v>
      </c>
      <c r="E412" s="356">
        <v>99.08764169201</v>
      </c>
      <c r="F412" s="375">
        <v>91.95</v>
      </c>
    </row>
    <row r="413" customHeight="true" spans="1:6">
      <c r="A413" s="174" t="s">
        <v>348</v>
      </c>
      <c r="B413" s="329">
        <v>125</v>
      </c>
      <c r="C413" s="329">
        <v>0</v>
      </c>
      <c r="D413" s="329">
        <v>0</v>
      </c>
      <c r="E413" s="358"/>
      <c r="F413" s="376">
        <v>0</v>
      </c>
    </row>
    <row r="414" customHeight="true" spans="1:6">
      <c r="A414" s="174" t="s">
        <v>349</v>
      </c>
      <c r="B414" s="329">
        <v>8528</v>
      </c>
      <c r="C414" s="329">
        <v>14221</v>
      </c>
      <c r="D414" s="329">
        <v>14089</v>
      </c>
      <c r="E414" s="358">
        <v>99.0717952324028</v>
      </c>
      <c r="F414" s="376">
        <v>93.9</v>
      </c>
    </row>
    <row r="415" customHeight="true" spans="1:6">
      <c r="A415" s="174" t="s">
        <v>350</v>
      </c>
      <c r="B415" s="329">
        <v>0</v>
      </c>
      <c r="C415" s="329">
        <v>242</v>
      </c>
      <c r="D415" s="329">
        <v>242</v>
      </c>
      <c r="E415" s="358">
        <v>100</v>
      </c>
      <c r="F415" s="376">
        <v>42.98</v>
      </c>
    </row>
    <row r="416" customHeight="true" spans="1:6">
      <c r="A416" s="174" t="s">
        <v>351</v>
      </c>
      <c r="B416" s="329">
        <v>0</v>
      </c>
      <c r="C416" s="329">
        <v>0</v>
      </c>
      <c r="D416" s="329">
        <v>0</v>
      </c>
      <c r="E416" s="358"/>
      <c r="F416" s="376">
        <v>0</v>
      </c>
    </row>
    <row r="417" customHeight="true" spans="1:6">
      <c r="A417" s="174" t="s">
        <v>352</v>
      </c>
      <c r="B417" s="329">
        <v>2</v>
      </c>
      <c r="C417" s="329">
        <v>5</v>
      </c>
      <c r="D417" s="329">
        <v>5</v>
      </c>
      <c r="E417" s="358">
        <v>100</v>
      </c>
      <c r="F417" s="376">
        <v>21.73</v>
      </c>
    </row>
    <row r="418" customHeight="true" spans="1:6">
      <c r="A418" s="184" t="s">
        <v>353</v>
      </c>
      <c r="B418" s="327">
        <v>0</v>
      </c>
      <c r="C418" s="327">
        <v>0</v>
      </c>
      <c r="D418" s="327">
        <v>0</v>
      </c>
      <c r="E418" s="356"/>
      <c r="F418" s="375">
        <v>0</v>
      </c>
    </row>
    <row r="419" customHeight="true" spans="1:6">
      <c r="A419" s="174" t="s">
        <v>354</v>
      </c>
      <c r="B419" s="329">
        <v>0</v>
      </c>
      <c r="C419" s="329">
        <v>0</v>
      </c>
      <c r="D419" s="329">
        <v>0</v>
      </c>
      <c r="E419" s="358"/>
      <c r="F419" s="376">
        <v>0</v>
      </c>
    </row>
    <row r="420" customHeight="true" spans="1:6">
      <c r="A420" s="174" t="s">
        <v>355</v>
      </c>
      <c r="B420" s="329">
        <v>0</v>
      </c>
      <c r="C420" s="329">
        <v>0</v>
      </c>
      <c r="D420" s="329">
        <v>0</v>
      </c>
      <c r="E420" s="358"/>
      <c r="F420" s="376">
        <v>0</v>
      </c>
    </row>
    <row r="421" customHeight="true" spans="1:6">
      <c r="A421" s="174" t="s">
        <v>356</v>
      </c>
      <c r="B421" s="329">
        <v>0</v>
      </c>
      <c r="C421" s="329">
        <v>0</v>
      </c>
      <c r="D421" s="329">
        <v>0</v>
      </c>
      <c r="E421" s="358"/>
      <c r="F421" s="376">
        <v>0</v>
      </c>
    </row>
    <row r="422" customHeight="true" spans="1:6">
      <c r="A422" s="174" t="s">
        <v>357</v>
      </c>
      <c r="B422" s="329">
        <v>0</v>
      </c>
      <c r="C422" s="329">
        <v>0</v>
      </c>
      <c r="D422" s="329">
        <v>0</v>
      </c>
      <c r="E422" s="358"/>
      <c r="F422" s="376">
        <v>0</v>
      </c>
    </row>
    <row r="423" customHeight="true" spans="1:6">
      <c r="A423" s="174" t="s">
        <v>358</v>
      </c>
      <c r="B423" s="329">
        <v>0</v>
      </c>
      <c r="C423" s="329">
        <v>0</v>
      </c>
      <c r="D423" s="329">
        <v>0</v>
      </c>
      <c r="E423" s="358"/>
      <c r="F423" s="376">
        <v>0</v>
      </c>
    </row>
    <row r="424" customHeight="true" spans="1:6">
      <c r="A424" s="184" t="s">
        <v>359</v>
      </c>
      <c r="B424" s="327">
        <v>869</v>
      </c>
      <c r="C424" s="327">
        <v>946</v>
      </c>
      <c r="D424" s="327">
        <v>946</v>
      </c>
      <c r="E424" s="356">
        <v>100</v>
      </c>
      <c r="F424" s="375">
        <v>111.42</v>
      </c>
    </row>
    <row r="425" customHeight="true" spans="1:6">
      <c r="A425" s="174" t="s">
        <v>360</v>
      </c>
      <c r="B425" s="329">
        <v>869</v>
      </c>
      <c r="C425" s="329">
        <v>946</v>
      </c>
      <c r="D425" s="329">
        <v>946</v>
      </c>
      <c r="E425" s="358">
        <v>100</v>
      </c>
      <c r="F425" s="376">
        <v>111.42</v>
      </c>
    </row>
    <row r="426" customHeight="true" spans="1:6">
      <c r="A426" s="174" t="s">
        <v>361</v>
      </c>
      <c r="B426" s="329">
        <v>0</v>
      </c>
      <c r="C426" s="329">
        <v>0</v>
      </c>
      <c r="D426" s="329">
        <v>0</v>
      </c>
      <c r="E426" s="358"/>
      <c r="F426" s="376">
        <v>0</v>
      </c>
    </row>
    <row r="427" customHeight="true" spans="1:6">
      <c r="A427" s="174" t="s">
        <v>362</v>
      </c>
      <c r="B427" s="329">
        <v>0</v>
      </c>
      <c r="C427" s="329">
        <v>0</v>
      </c>
      <c r="D427" s="329">
        <v>0</v>
      </c>
      <c r="E427" s="358"/>
      <c r="F427" s="376">
        <v>0</v>
      </c>
    </row>
    <row r="428" customHeight="true" spans="1:6">
      <c r="A428" s="184" t="s">
        <v>363</v>
      </c>
      <c r="B428" s="327">
        <v>0</v>
      </c>
      <c r="C428" s="327">
        <v>0</v>
      </c>
      <c r="D428" s="327">
        <v>0</v>
      </c>
      <c r="E428" s="356"/>
      <c r="F428" s="375">
        <v>0</v>
      </c>
    </row>
    <row r="429" customHeight="true" spans="1:6">
      <c r="A429" s="174" t="s">
        <v>364</v>
      </c>
      <c r="B429" s="329">
        <v>0</v>
      </c>
      <c r="C429" s="329">
        <v>0</v>
      </c>
      <c r="D429" s="329">
        <v>0</v>
      </c>
      <c r="E429" s="358"/>
      <c r="F429" s="376">
        <v>0</v>
      </c>
    </row>
    <row r="430" customHeight="true" spans="1:6">
      <c r="A430" s="174" t="s">
        <v>365</v>
      </c>
      <c r="B430" s="329">
        <v>0</v>
      </c>
      <c r="C430" s="329">
        <v>0</v>
      </c>
      <c r="D430" s="329">
        <v>0</v>
      </c>
      <c r="E430" s="358"/>
      <c r="F430" s="376">
        <v>0</v>
      </c>
    </row>
    <row r="431" customHeight="true" spans="1:6">
      <c r="A431" s="174" t="s">
        <v>366</v>
      </c>
      <c r="B431" s="329">
        <v>0</v>
      </c>
      <c r="C431" s="329">
        <v>0</v>
      </c>
      <c r="D431" s="329">
        <v>0</v>
      </c>
      <c r="E431" s="358"/>
      <c r="F431" s="376">
        <v>0</v>
      </c>
    </row>
    <row r="432" customHeight="true" spans="1:6">
      <c r="A432" s="184" t="s">
        <v>367</v>
      </c>
      <c r="B432" s="327">
        <v>562</v>
      </c>
      <c r="C432" s="327">
        <v>978</v>
      </c>
      <c r="D432" s="327">
        <v>962</v>
      </c>
      <c r="E432" s="356">
        <v>98.3640081799591</v>
      </c>
      <c r="F432" s="375">
        <v>150.54</v>
      </c>
    </row>
    <row r="433" customHeight="true" spans="1:6">
      <c r="A433" s="174" t="s">
        <v>368</v>
      </c>
      <c r="B433" s="329">
        <v>562</v>
      </c>
      <c r="C433" s="329">
        <v>878</v>
      </c>
      <c r="D433" s="329">
        <v>962</v>
      </c>
      <c r="E433" s="358">
        <v>109.567198177677</v>
      </c>
      <c r="F433" s="376">
        <v>155.41</v>
      </c>
    </row>
    <row r="434" customHeight="true" spans="1:6">
      <c r="A434" s="174" t="s">
        <v>369</v>
      </c>
      <c r="B434" s="329">
        <v>0</v>
      </c>
      <c r="C434" s="329">
        <v>0</v>
      </c>
      <c r="D434" s="329">
        <v>0</v>
      </c>
      <c r="E434" s="358"/>
      <c r="F434" s="376">
        <v>0</v>
      </c>
    </row>
    <row r="435" customHeight="true" spans="1:6">
      <c r="A435" s="174" t="s">
        <v>370</v>
      </c>
      <c r="B435" s="329">
        <v>0</v>
      </c>
      <c r="C435" s="329">
        <v>100</v>
      </c>
      <c r="D435" s="329">
        <v>0</v>
      </c>
      <c r="E435" s="358">
        <v>0</v>
      </c>
      <c r="F435" s="376">
        <v>0</v>
      </c>
    </row>
    <row r="436" customHeight="true" spans="1:6">
      <c r="A436" s="184" t="s">
        <v>371</v>
      </c>
      <c r="B436" s="327">
        <v>1961</v>
      </c>
      <c r="C436" s="327">
        <v>2419</v>
      </c>
      <c r="D436" s="327">
        <v>2506</v>
      </c>
      <c r="E436" s="356">
        <v>103.596527490699</v>
      </c>
      <c r="F436" s="375">
        <v>116.77</v>
      </c>
    </row>
    <row r="437" customHeight="true" spans="1:6">
      <c r="A437" s="174" t="s">
        <v>372</v>
      </c>
      <c r="B437" s="329">
        <v>270</v>
      </c>
      <c r="C437" s="329">
        <v>437</v>
      </c>
      <c r="D437" s="329">
        <v>527</v>
      </c>
      <c r="E437" s="358">
        <v>120.594965675057</v>
      </c>
      <c r="F437" s="376">
        <v>185.56</v>
      </c>
    </row>
    <row r="438" customHeight="true" spans="1:6">
      <c r="A438" s="174" t="s">
        <v>373</v>
      </c>
      <c r="B438" s="329">
        <v>1691</v>
      </c>
      <c r="C438" s="329">
        <v>1823</v>
      </c>
      <c r="D438" s="329">
        <v>1820</v>
      </c>
      <c r="E438" s="358">
        <v>99.83543609435</v>
      </c>
      <c r="F438" s="376">
        <v>100.44</v>
      </c>
    </row>
    <row r="439" customHeight="true" spans="1:6">
      <c r="A439" s="174" t="s">
        <v>374</v>
      </c>
      <c r="B439" s="329">
        <v>0</v>
      </c>
      <c r="C439" s="329">
        <v>159</v>
      </c>
      <c r="D439" s="329">
        <v>159</v>
      </c>
      <c r="E439" s="358">
        <v>100</v>
      </c>
      <c r="F439" s="376">
        <v>369.76</v>
      </c>
    </row>
    <row r="440" customHeight="true" spans="1:6">
      <c r="A440" s="174" t="s">
        <v>375</v>
      </c>
      <c r="B440" s="329">
        <v>0</v>
      </c>
      <c r="C440" s="329">
        <v>0</v>
      </c>
      <c r="D440" s="329">
        <v>0</v>
      </c>
      <c r="E440" s="358"/>
      <c r="F440" s="376">
        <v>0</v>
      </c>
    </row>
    <row r="441" customHeight="true" spans="1:6">
      <c r="A441" s="174" t="s">
        <v>376</v>
      </c>
      <c r="B441" s="329">
        <v>0</v>
      </c>
      <c r="C441" s="329">
        <v>0</v>
      </c>
      <c r="D441" s="329">
        <v>0</v>
      </c>
      <c r="E441" s="358"/>
      <c r="F441" s="376">
        <v>0</v>
      </c>
    </row>
    <row r="442" customHeight="true" spans="1:6">
      <c r="A442" s="184" t="s">
        <v>377</v>
      </c>
      <c r="B442" s="327">
        <v>12216</v>
      </c>
      <c r="C442" s="327">
        <v>15894</v>
      </c>
      <c r="D442" s="327">
        <v>15847</v>
      </c>
      <c r="E442" s="356">
        <v>99.704290927394</v>
      </c>
      <c r="F442" s="375">
        <v>108.01</v>
      </c>
    </row>
    <row r="443" customHeight="true" spans="1:6">
      <c r="A443" s="174" t="s">
        <v>378</v>
      </c>
      <c r="B443" s="329">
        <v>0</v>
      </c>
      <c r="C443" s="329">
        <v>557</v>
      </c>
      <c r="D443" s="329">
        <v>557</v>
      </c>
      <c r="E443" s="358">
        <v>100</v>
      </c>
      <c r="F443" s="376">
        <v>0</v>
      </c>
    </row>
    <row r="444" customHeight="true" spans="1:6">
      <c r="A444" s="174" t="s">
        <v>379</v>
      </c>
      <c r="B444" s="329">
        <v>100</v>
      </c>
      <c r="C444" s="329">
        <v>615</v>
      </c>
      <c r="D444" s="329">
        <v>615</v>
      </c>
      <c r="E444" s="358">
        <v>100</v>
      </c>
      <c r="F444" s="376">
        <v>6833.3</v>
      </c>
    </row>
    <row r="445" customHeight="true" spans="1:6">
      <c r="A445" s="174" t="s">
        <v>380</v>
      </c>
      <c r="B445" s="329">
        <v>0</v>
      </c>
      <c r="C445" s="329">
        <v>3350</v>
      </c>
      <c r="D445" s="329">
        <v>3350</v>
      </c>
      <c r="E445" s="358">
        <v>100</v>
      </c>
      <c r="F445" s="376">
        <v>134</v>
      </c>
    </row>
    <row r="446" customHeight="true" spans="1:6">
      <c r="A446" s="174" t="s">
        <v>381</v>
      </c>
      <c r="B446" s="329">
        <v>100</v>
      </c>
      <c r="C446" s="329">
        <v>0</v>
      </c>
      <c r="D446" s="329">
        <v>0</v>
      </c>
      <c r="E446" s="358"/>
      <c r="F446" s="376">
        <v>0</v>
      </c>
    </row>
    <row r="447" customHeight="true" spans="1:6">
      <c r="A447" s="174" t="s">
        <v>382</v>
      </c>
      <c r="B447" s="329">
        <v>0</v>
      </c>
      <c r="C447" s="329">
        <v>0</v>
      </c>
      <c r="D447" s="329">
        <v>0</v>
      </c>
      <c r="E447" s="358"/>
      <c r="F447" s="376">
        <v>0</v>
      </c>
    </row>
    <row r="448" customHeight="true" spans="1:6">
      <c r="A448" s="174" t="s">
        <v>383</v>
      </c>
      <c r="B448" s="329">
        <v>12016</v>
      </c>
      <c r="C448" s="329">
        <v>11372</v>
      </c>
      <c r="D448" s="329">
        <v>11325</v>
      </c>
      <c r="E448" s="358">
        <v>99.5867041857193</v>
      </c>
      <c r="F448" s="376">
        <v>103.67</v>
      </c>
    </row>
    <row r="449" customHeight="true" spans="1:6">
      <c r="A449" s="184" t="s">
        <v>384</v>
      </c>
      <c r="B449" s="327">
        <v>3676</v>
      </c>
      <c r="C449" s="327">
        <v>8351</v>
      </c>
      <c r="D449" s="327">
        <v>8433</v>
      </c>
      <c r="E449" s="356">
        <v>100.981918333134</v>
      </c>
      <c r="F449" s="375">
        <v>61.27</v>
      </c>
    </row>
    <row r="450" customHeight="true" spans="1:6">
      <c r="A450" s="174" t="s">
        <v>385</v>
      </c>
      <c r="B450" s="329">
        <v>3676</v>
      </c>
      <c r="C450" s="329">
        <v>8351</v>
      </c>
      <c r="D450" s="329">
        <v>8433</v>
      </c>
      <c r="E450" s="358">
        <v>100.981918333134</v>
      </c>
      <c r="F450" s="376">
        <v>61.27</v>
      </c>
    </row>
    <row r="451" customHeight="true" spans="1:6">
      <c r="A451" s="374" t="s">
        <v>386</v>
      </c>
      <c r="B451" s="327">
        <v>3652</v>
      </c>
      <c r="C451" s="327">
        <v>12857</v>
      </c>
      <c r="D451" s="327">
        <v>13104</v>
      </c>
      <c r="E451" s="356">
        <v>101.921132457027</v>
      </c>
      <c r="F451" s="375">
        <v>87.92</v>
      </c>
    </row>
    <row r="452" customHeight="true" spans="1:6">
      <c r="A452" s="184" t="s">
        <v>387</v>
      </c>
      <c r="B452" s="327">
        <v>2530</v>
      </c>
      <c r="C452" s="327">
        <v>2762</v>
      </c>
      <c r="D452" s="327">
        <v>2811</v>
      </c>
      <c r="E452" s="356">
        <v>101.774076755974</v>
      </c>
      <c r="F452" s="375">
        <v>107.37</v>
      </c>
    </row>
    <row r="453" customHeight="true" spans="1:6">
      <c r="A453" s="174" t="s">
        <v>96</v>
      </c>
      <c r="B453" s="329">
        <v>2070</v>
      </c>
      <c r="C453" s="329">
        <v>2208</v>
      </c>
      <c r="D453" s="329">
        <v>2207</v>
      </c>
      <c r="E453" s="358">
        <v>99.9547101449275</v>
      </c>
      <c r="F453" s="376">
        <v>104.1</v>
      </c>
    </row>
    <row r="454" customHeight="true" spans="1:6">
      <c r="A454" s="174" t="s">
        <v>97</v>
      </c>
      <c r="B454" s="329">
        <v>60</v>
      </c>
      <c r="C454" s="329">
        <v>21</v>
      </c>
      <c r="D454" s="329">
        <v>21</v>
      </c>
      <c r="E454" s="358">
        <v>100</v>
      </c>
      <c r="F454" s="376">
        <v>35.59</v>
      </c>
    </row>
    <row r="455" customHeight="true" spans="1:6">
      <c r="A455" s="174" t="s">
        <v>98</v>
      </c>
      <c r="B455" s="329">
        <v>200</v>
      </c>
      <c r="C455" s="329">
        <v>194</v>
      </c>
      <c r="D455" s="329">
        <v>194</v>
      </c>
      <c r="E455" s="358">
        <v>100</v>
      </c>
      <c r="F455" s="376">
        <v>228.23</v>
      </c>
    </row>
    <row r="456" customHeight="true" spans="1:6">
      <c r="A456" s="174" t="s">
        <v>388</v>
      </c>
      <c r="B456" s="329">
        <v>200</v>
      </c>
      <c r="C456" s="329">
        <v>339</v>
      </c>
      <c r="D456" s="329">
        <v>389</v>
      </c>
      <c r="E456" s="358">
        <v>114.749262536873</v>
      </c>
      <c r="F456" s="376">
        <v>109.88</v>
      </c>
    </row>
    <row r="457" customHeight="true" spans="1:6">
      <c r="A457" s="184" t="s">
        <v>389</v>
      </c>
      <c r="B457" s="327">
        <v>0</v>
      </c>
      <c r="C457" s="327">
        <v>10</v>
      </c>
      <c r="D457" s="327">
        <v>10</v>
      </c>
      <c r="E457" s="356">
        <v>100</v>
      </c>
      <c r="F457" s="375">
        <v>0.48</v>
      </c>
    </row>
    <row r="458" customHeight="true" spans="1:6">
      <c r="A458" s="174" t="s">
        <v>390</v>
      </c>
      <c r="B458" s="329">
        <v>0</v>
      </c>
      <c r="C458" s="329">
        <v>0</v>
      </c>
      <c r="D458" s="329">
        <v>0</v>
      </c>
      <c r="E458" s="358"/>
      <c r="F458" s="376">
        <v>0</v>
      </c>
    </row>
    <row r="459" customHeight="true" spans="1:6">
      <c r="A459" s="174" t="s">
        <v>391</v>
      </c>
      <c r="B459" s="329">
        <v>0</v>
      </c>
      <c r="C459" s="329">
        <v>0</v>
      </c>
      <c r="D459" s="329">
        <v>0</v>
      </c>
      <c r="E459" s="358"/>
      <c r="F459" s="376">
        <v>0</v>
      </c>
    </row>
    <row r="460" customHeight="true" spans="1:6">
      <c r="A460" s="174" t="s">
        <v>392</v>
      </c>
      <c r="B460" s="329">
        <v>0</v>
      </c>
      <c r="C460" s="329">
        <v>0</v>
      </c>
      <c r="D460" s="329">
        <v>0</v>
      </c>
      <c r="E460" s="358"/>
      <c r="F460" s="376">
        <v>0</v>
      </c>
    </row>
    <row r="461" customHeight="true" spans="1:6">
      <c r="A461" s="174" t="s">
        <v>393</v>
      </c>
      <c r="B461" s="329">
        <v>0</v>
      </c>
      <c r="C461" s="329">
        <v>0</v>
      </c>
      <c r="D461" s="329">
        <v>0</v>
      </c>
      <c r="E461" s="358"/>
      <c r="F461" s="376">
        <v>0</v>
      </c>
    </row>
    <row r="462" customHeight="true" spans="1:6">
      <c r="A462" s="174" t="s">
        <v>394</v>
      </c>
      <c r="B462" s="329">
        <v>0</v>
      </c>
      <c r="C462" s="329">
        <v>10</v>
      </c>
      <c r="D462" s="329">
        <v>10</v>
      </c>
      <c r="E462" s="358">
        <v>100</v>
      </c>
      <c r="F462" s="376">
        <v>16.66</v>
      </c>
    </row>
    <row r="463" customHeight="true" spans="1:6">
      <c r="A463" s="174" t="s">
        <v>395</v>
      </c>
      <c r="B463" s="329">
        <v>0</v>
      </c>
      <c r="C463" s="329">
        <v>0</v>
      </c>
      <c r="D463" s="329">
        <v>0</v>
      </c>
      <c r="E463" s="358"/>
      <c r="F463" s="376">
        <v>0</v>
      </c>
    </row>
    <row r="464" customHeight="true" spans="1:6">
      <c r="A464" s="174" t="s">
        <v>396</v>
      </c>
      <c r="B464" s="329">
        <v>0</v>
      </c>
      <c r="C464" s="329">
        <v>0</v>
      </c>
      <c r="D464" s="329">
        <v>0</v>
      </c>
      <c r="E464" s="358"/>
      <c r="F464" s="376">
        <v>0</v>
      </c>
    </row>
    <row r="465" customHeight="true" spans="1:6">
      <c r="A465" s="184" t="s">
        <v>397</v>
      </c>
      <c r="B465" s="327">
        <v>0</v>
      </c>
      <c r="C465" s="327">
        <v>82</v>
      </c>
      <c r="D465" s="327">
        <v>82</v>
      </c>
      <c r="E465" s="356">
        <v>100</v>
      </c>
      <c r="F465" s="375">
        <v>1.37</v>
      </c>
    </row>
    <row r="466" customHeight="true" spans="1:6">
      <c r="A466" s="174" t="s">
        <v>390</v>
      </c>
      <c r="B466" s="329">
        <v>0</v>
      </c>
      <c r="C466" s="329">
        <v>0</v>
      </c>
      <c r="D466" s="329">
        <v>0</v>
      </c>
      <c r="E466" s="358"/>
      <c r="F466" s="376">
        <v>0</v>
      </c>
    </row>
    <row r="467" customHeight="true" spans="1:6">
      <c r="A467" s="174" t="s">
        <v>398</v>
      </c>
      <c r="B467" s="329">
        <v>0</v>
      </c>
      <c r="C467" s="329">
        <v>82</v>
      </c>
      <c r="D467" s="329">
        <v>82</v>
      </c>
      <c r="E467" s="358">
        <v>100</v>
      </c>
      <c r="F467" s="376">
        <v>86.31</v>
      </c>
    </row>
    <row r="468" customHeight="true" spans="1:6">
      <c r="A468" s="174" t="s">
        <v>399</v>
      </c>
      <c r="B468" s="329">
        <v>0</v>
      </c>
      <c r="C468" s="329">
        <v>0</v>
      </c>
      <c r="D468" s="329">
        <v>0</v>
      </c>
      <c r="E468" s="358"/>
      <c r="F468" s="376">
        <v>0</v>
      </c>
    </row>
    <row r="469" customHeight="true" spans="1:6">
      <c r="A469" s="174" t="s">
        <v>400</v>
      </c>
      <c r="B469" s="329">
        <v>0</v>
      </c>
      <c r="C469" s="329">
        <v>0</v>
      </c>
      <c r="D469" s="329">
        <v>0</v>
      </c>
      <c r="E469" s="358"/>
      <c r="F469" s="376">
        <v>0</v>
      </c>
    </row>
    <row r="470" customHeight="true" spans="1:6">
      <c r="A470" s="174" t="s">
        <v>401</v>
      </c>
      <c r="B470" s="329">
        <v>0</v>
      </c>
      <c r="C470" s="329">
        <v>0</v>
      </c>
      <c r="D470" s="329">
        <v>0</v>
      </c>
      <c r="E470" s="358"/>
      <c r="F470" s="376">
        <v>0</v>
      </c>
    </row>
    <row r="471" customHeight="true" spans="1:6">
      <c r="A471" s="184" t="s">
        <v>402</v>
      </c>
      <c r="B471" s="327">
        <v>0</v>
      </c>
      <c r="C471" s="327">
        <v>7015</v>
      </c>
      <c r="D471" s="327">
        <v>7059</v>
      </c>
      <c r="E471" s="356">
        <v>100.627227369922</v>
      </c>
      <c r="F471" s="375">
        <v>813.24</v>
      </c>
    </row>
    <row r="472" customHeight="true" spans="1:6">
      <c r="A472" s="174" t="s">
        <v>390</v>
      </c>
      <c r="B472" s="329">
        <v>0</v>
      </c>
      <c r="C472" s="329">
        <v>0</v>
      </c>
      <c r="D472" s="329">
        <v>0</v>
      </c>
      <c r="E472" s="358"/>
      <c r="F472" s="376">
        <v>0</v>
      </c>
    </row>
    <row r="473" customHeight="true" spans="1:6">
      <c r="A473" s="174" t="s">
        <v>403</v>
      </c>
      <c r="B473" s="329">
        <v>0</v>
      </c>
      <c r="C473" s="329">
        <v>394</v>
      </c>
      <c r="D473" s="329">
        <v>394</v>
      </c>
      <c r="E473" s="358">
        <v>100</v>
      </c>
      <c r="F473" s="376">
        <v>1407.1</v>
      </c>
    </row>
    <row r="474" customHeight="true" spans="1:6">
      <c r="A474" s="174" t="s">
        <v>404</v>
      </c>
      <c r="B474" s="329">
        <v>0</v>
      </c>
      <c r="C474" s="329">
        <v>6621</v>
      </c>
      <c r="D474" s="329">
        <v>6665</v>
      </c>
      <c r="E474" s="358">
        <v>100.66455218245</v>
      </c>
      <c r="F474" s="376">
        <v>793.45</v>
      </c>
    </row>
    <row r="475" customHeight="true" spans="1:6">
      <c r="A475" s="184" t="s">
        <v>405</v>
      </c>
      <c r="B475" s="327">
        <v>557</v>
      </c>
      <c r="C475" s="327">
        <v>1066</v>
      </c>
      <c r="D475" s="327">
        <v>1066</v>
      </c>
      <c r="E475" s="356">
        <v>100</v>
      </c>
      <c r="F475" s="375">
        <v>78.32</v>
      </c>
    </row>
    <row r="476" customHeight="true" spans="1:6">
      <c r="A476" s="174" t="s">
        <v>390</v>
      </c>
      <c r="B476" s="329">
        <v>532</v>
      </c>
      <c r="C476" s="329">
        <v>561</v>
      </c>
      <c r="D476" s="329">
        <v>561</v>
      </c>
      <c r="E476" s="358">
        <v>100</v>
      </c>
      <c r="F476" s="376">
        <v>101.44</v>
      </c>
    </row>
    <row r="477" customHeight="true" spans="1:6">
      <c r="A477" s="174" t="s">
        <v>406</v>
      </c>
      <c r="B477" s="329">
        <v>0</v>
      </c>
      <c r="C477" s="329">
        <v>0</v>
      </c>
      <c r="D477" s="329">
        <v>0</v>
      </c>
      <c r="E477" s="358"/>
      <c r="F477" s="376">
        <v>0</v>
      </c>
    </row>
    <row r="478" customHeight="true" spans="1:6">
      <c r="A478" s="174" t="s">
        <v>407</v>
      </c>
      <c r="B478" s="329">
        <v>0</v>
      </c>
      <c r="C478" s="329">
        <v>0</v>
      </c>
      <c r="D478" s="329">
        <v>0</v>
      </c>
      <c r="E478" s="358"/>
      <c r="F478" s="376">
        <v>0</v>
      </c>
    </row>
    <row r="479" customHeight="true" spans="1:6">
      <c r="A479" s="174" t="s">
        <v>408</v>
      </c>
      <c r="B479" s="329">
        <v>25</v>
      </c>
      <c r="C479" s="329">
        <v>505</v>
      </c>
      <c r="D479" s="329">
        <v>505</v>
      </c>
      <c r="E479" s="358">
        <v>100</v>
      </c>
      <c r="F479" s="376">
        <v>95.64</v>
      </c>
    </row>
    <row r="480" customHeight="true" spans="1:6">
      <c r="A480" s="184" t="s">
        <v>409</v>
      </c>
      <c r="B480" s="327">
        <v>30</v>
      </c>
      <c r="C480" s="327">
        <v>30</v>
      </c>
      <c r="D480" s="327">
        <v>30</v>
      </c>
      <c r="E480" s="356">
        <v>100</v>
      </c>
      <c r="F480" s="375">
        <v>75</v>
      </c>
    </row>
    <row r="481" customHeight="true" spans="1:6">
      <c r="A481" s="174" t="s">
        <v>410</v>
      </c>
      <c r="B481" s="329">
        <v>0</v>
      </c>
      <c r="C481" s="329">
        <v>0</v>
      </c>
      <c r="D481" s="329">
        <v>0</v>
      </c>
      <c r="E481" s="358"/>
      <c r="F481" s="376">
        <v>0</v>
      </c>
    </row>
    <row r="482" customHeight="true" spans="1:6">
      <c r="A482" s="174" t="s">
        <v>411</v>
      </c>
      <c r="B482" s="329">
        <v>0</v>
      </c>
      <c r="C482" s="329">
        <v>0</v>
      </c>
      <c r="D482" s="329">
        <v>0</v>
      </c>
      <c r="E482" s="358"/>
      <c r="F482" s="376">
        <v>0</v>
      </c>
    </row>
    <row r="483" customHeight="true" spans="1:6">
      <c r="A483" s="174" t="s">
        <v>412</v>
      </c>
      <c r="B483" s="329">
        <v>0</v>
      </c>
      <c r="C483" s="329">
        <v>0</v>
      </c>
      <c r="D483" s="329">
        <v>0</v>
      </c>
      <c r="E483" s="358"/>
      <c r="F483" s="376">
        <v>0</v>
      </c>
    </row>
    <row r="484" customHeight="true" spans="1:6">
      <c r="A484" s="174" t="s">
        <v>413</v>
      </c>
      <c r="B484" s="329">
        <v>30</v>
      </c>
      <c r="C484" s="329">
        <v>30</v>
      </c>
      <c r="D484" s="329">
        <v>30</v>
      </c>
      <c r="E484" s="358">
        <v>100</v>
      </c>
      <c r="F484" s="376">
        <v>75</v>
      </c>
    </row>
    <row r="485" customHeight="true" spans="1:6">
      <c r="A485" s="184" t="s">
        <v>414</v>
      </c>
      <c r="B485" s="327">
        <v>391</v>
      </c>
      <c r="C485" s="327">
        <v>787</v>
      </c>
      <c r="D485" s="327">
        <v>788</v>
      </c>
      <c r="E485" s="356">
        <v>100.12706480305</v>
      </c>
      <c r="F485" s="375">
        <v>100.38</v>
      </c>
    </row>
    <row r="486" customHeight="true" spans="1:6">
      <c r="A486" s="174" t="s">
        <v>390</v>
      </c>
      <c r="B486" s="329">
        <v>165</v>
      </c>
      <c r="C486" s="329">
        <v>196</v>
      </c>
      <c r="D486" s="329">
        <v>196</v>
      </c>
      <c r="E486" s="358">
        <v>100</v>
      </c>
      <c r="F486" s="376">
        <v>119.51</v>
      </c>
    </row>
    <row r="487" customHeight="true" spans="1:6">
      <c r="A487" s="174" t="s">
        <v>415</v>
      </c>
      <c r="B487" s="329">
        <v>173</v>
      </c>
      <c r="C487" s="329">
        <v>204</v>
      </c>
      <c r="D487" s="329">
        <v>205</v>
      </c>
      <c r="E487" s="358">
        <v>100.490196078431</v>
      </c>
      <c r="F487" s="376">
        <v>97.61</v>
      </c>
    </row>
    <row r="488" customHeight="true" spans="1:6">
      <c r="A488" s="174" t="s">
        <v>416</v>
      </c>
      <c r="B488" s="329">
        <v>0</v>
      </c>
      <c r="C488" s="329">
        <v>0</v>
      </c>
      <c r="D488" s="329">
        <v>0</v>
      </c>
      <c r="E488" s="358"/>
      <c r="F488" s="376">
        <v>0</v>
      </c>
    </row>
    <row r="489" customHeight="true" spans="1:6">
      <c r="A489" s="174" t="s">
        <v>417</v>
      </c>
      <c r="B489" s="329">
        <v>0</v>
      </c>
      <c r="C489" s="329">
        <v>0</v>
      </c>
      <c r="D489" s="329">
        <v>0</v>
      </c>
      <c r="E489" s="358"/>
      <c r="F489" s="376">
        <v>0</v>
      </c>
    </row>
    <row r="490" customHeight="true" spans="1:6">
      <c r="A490" s="174" t="s">
        <v>418</v>
      </c>
      <c r="B490" s="329">
        <v>0</v>
      </c>
      <c r="C490" s="329">
        <v>30</v>
      </c>
      <c r="D490" s="329">
        <v>30</v>
      </c>
      <c r="E490" s="358">
        <v>100</v>
      </c>
      <c r="F490" s="376">
        <v>90.9</v>
      </c>
    </row>
    <row r="491" customHeight="true" spans="1:6">
      <c r="A491" s="174" t="s">
        <v>419</v>
      </c>
      <c r="B491" s="329">
        <v>53</v>
      </c>
      <c r="C491" s="329">
        <v>357</v>
      </c>
      <c r="D491" s="329">
        <v>357</v>
      </c>
      <c r="E491" s="358">
        <v>100</v>
      </c>
      <c r="F491" s="376">
        <v>96.48</v>
      </c>
    </row>
    <row r="492" customHeight="true" spans="1:6">
      <c r="A492" s="184" t="s">
        <v>420</v>
      </c>
      <c r="B492" s="327">
        <v>0</v>
      </c>
      <c r="C492" s="327">
        <v>0</v>
      </c>
      <c r="D492" s="327">
        <v>0</v>
      </c>
      <c r="E492" s="356"/>
      <c r="F492" s="375">
        <v>0</v>
      </c>
    </row>
    <row r="493" customHeight="true" spans="1:6">
      <c r="A493" s="174" t="s">
        <v>421</v>
      </c>
      <c r="B493" s="329">
        <v>0</v>
      </c>
      <c r="C493" s="329">
        <v>0</v>
      </c>
      <c r="D493" s="329">
        <v>0</v>
      </c>
      <c r="E493" s="358"/>
      <c r="F493" s="376">
        <v>0</v>
      </c>
    </row>
    <row r="494" customHeight="true" spans="1:6">
      <c r="A494" s="174" t="s">
        <v>422</v>
      </c>
      <c r="B494" s="329">
        <v>0</v>
      </c>
      <c r="C494" s="329">
        <v>0</v>
      </c>
      <c r="D494" s="329">
        <v>0</v>
      </c>
      <c r="E494" s="358"/>
      <c r="F494" s="376">
        <v>0</v>
      </c>
    </row>
    <row r="495" customHeight="true" spans="1:6">
      <c r="A495" s="174" t="s">
        <v>423</v>
      </c>
      <c r="B495" s="329">
        <v>0</v>
      </c>
      <c r="C495" s="329">
        <v>0</v>
      </c>
      <c r="D495" s="329">
        <v>0</v>
      </c>
      <c r="E495" s="358"/>
      <c r="F495" s="376">
        <v>0</v>
      </c>
    </row>
    <row r="496" customHeight="true" spans="1:6">
      <c r="A496" s="184" t="s">
        <v>424</v>
      </c>
      <c r="B496" s="327">
        <v>20</v>
      </c>
      <c r="C496" s="327">
        <v>965</v>
      </c>
      <c r="D496" s="327">
        <v>965</v>
      </c>
      <c r="E496" s="356">
        <v>100</v>
      </c>
      <c r="F496" s="375">
        <v>0</v>
      </c>
    </row>
    <row r="497" customHeight="true" spans="1:6">
      <c r="A497" s="174" t="s">
        <v>425</v>
      </c>
      <c r="B497" s="329">
        <v>0</v>
      </c>
      <c r="C497" s="329">
        <v>0</v>
      </c>
      <c r="D497" s="329">
        <v>0</v>
      </c>
      <c r="E497" s="358"/>
      <c r="F497" s="376">
        <v>0</v>
      </c>
    </row>
    <row r="498" customHeight="true" spans="1:6">
      <c r="A498" s="174" t="s">
        <v>426</v>
      </c>
      <c r="B498" s="329">
        <v>0</v>
      </c>
      <c r="C498" s="329">
        <v>965</v>
      </c>
      <c r="D498" s="329">
        <v>965</v>
      </c>
      <c r="E498" s="358">
        <v>100</v>
      </c>
      <c r="F498" s="376">
        <v>0</v>
      </c>
    </row>
    <row r="499" customHeight="true" spans="1:6">
      <c r="A499" s="174" t="s">
        <v>427</v>
      </c>
      <c r="B499" s="329">
        <v>20</v>
      </c>
      <c r="C499" s="329">
        <v>0</v>
      </c>
      <c r="D499" s="329">
        <v>0</v>
      </c>
      <c r="E499" s="358"/>
      <c r="F499" s="376">
        <v>0</v>
      </c>
    </row>
    <row r="500" customHeight="true" spans="1:6">
      <c r="A500" s="184" t="s">
        <v>428</v>
      </c>
      <c r="B500" s="327">
        <v>124</v>
      </c>
      <c r="C500" s="327">
        <v>140</v>
      </c>
      <c r="D500" s="327">
        <v>293</v>
      </c>
      <c r="E500" s="356">
        <v>209.285714285714</v>
      </c>
      <c r="F500" s="375">
        <v>24.11</v>
      </c>
    </row>
    <row r="501" customHeight="true" spans="1:6">
      <c r="A501" s="174" t="s">
        <v>429</v>
      </c>
      <c r="B501" s="329">
        <v>25</v>
      </c>
      <c r="C501" s="329">
        <v>25</v>
      </c>
      <c r="D501" s="329">
        <v>25</v>
      </c>
      <c r="E501" s="358">
        <v>100</v>
      </c>
      <c r="F501" s="376">
        <v>23.8</v>
      </c>
    </row>
    <row r="502" customHeight="true" spans="1:6">
      <c r="A502" s="174" t="s">
        <v>430</v>
      </c>
      <c r="B502" s="329">
        <v>0</v>
      </c>
      <c r="C502" s="329">
        <v>0</v>
      </c>
      <c r="D502" s="329">
        <v>0</v>
      </c>
      <c r="E502" s="358"/>
      <c r="F502" s="376">
        <v>0</v>
      </c>
    </row>
    <row r="503" customHeight="true" spans="1:6">
      <c r="A503" s="174" t="s">
        <v>431</v>
      </c>
      <c r="B503" s="329">
        <v>0</v>
      </c>
      <c r="C503" s="329">
        <v>0</v>
      </c>
      <c r="D503" s="329">
        <v>0</v>
      </c>
      <c r="E503" s="358"/>
      <c r="F503" s="376">
        <v>0</v>
      </c>
    </row>
    <row r="504" customHeight="true" spans="1:6">
      <c r="A504" s="174" t="s">
        <v>432</v>
      </c>
      <c r="B504" s="329">
        <v>99</v>
      </c>
      <c r="C504" s="329">
        <v>115</v>
      </c>
      <c r="D504" s="329">
        <v>268</v>
      </c>
      <c r="E504" s="358">
        <v>233.04347826087</v>
      </c>
      <c r="F504" s="376">
        <v>24.14</v>
      </c>
    </row>
    <row r="505" customHeight="true" spans="1:6">
      <c r="A505" s="374" t="s">
        <v>433</v>
      </c>
      <c r="B505" s="327">
        <v>12380</v>
      </c>
      <c r="C505" s="327">
        <v>23426</v>
      </c>
      <c r="D505" s="327">
        <v>23447</v>
      </c>
      <c r="E505" s="356">
        <v>100.089643985315</v>
      </c>
      <c r="F505" s="375">
        <v>105.33</v>
      </c>
    </row>
    <row r="506" customHeight="true" spans="1:6">
      <c r="A506" s="184" t="s">
        <v>434</v>
      </c>
      <c r="B506" s="327">
        <v>6420</v>
      </c>
      <c r="C506" s="327">
        <v>11474</v>
      </c>
      <c r="D506" s="327">
        <v>11488</v>
      </c>
      <c r="E506" s="356">
        <v>100.122014990413</v>
      </c>
      <c r="F506" s="375">
        <v>126.86</v>
      </c>
    </row>
    <row r="507" customHeight="true" spans="1:6">
      <c r="A507" s="174" t="s">
        <v>96</v>
      </c>
      <c r="B507" s="329">
        <v>2877</v>
      </c>
      <c r="C507" s="329">
        <v>2459</v>
      </c>
      <c r="D507" s="329">
        <v>2459</v>
      </c>
      <c r="E507" s="358">
        <v>100</v>
      </c>
      <c r="F507" s="376">
        <v>117.37</v>
      </c>
    </row>
    <row r="508" customHeight="true" spans="1:6">
      <c r="A508" s="174" t="s">
        <v>97</v>
      </c>
      <c r="B508" s="329">
        <v>176</v>
      </c>
      <c r="C508" s="329">
        <v>104</v>
      </c>
      <c r="D508" s="329">
        <v>104</v>
      </c>
      <c r="E508" s="358">
        <v>100</v>
      </c>
      <c r="F508" s="376">
        <v>42.97</v>
      </c>
    </row>
    <row r="509" customHeight="true" spans="1:6">
      <c r="A509" s="174" t="s">
        <v>98</v>
      </c>
      <c r="B509" s="329">
        <v>121</v>
      </c>
      <c r="C509" s="329">
        <v>123</v>
      </c>
      <c r="D509" s="329">
        <v>123</v>
      </c>
      <c r="E509" s="358">
        <v>100</v>
      </c>
      <c r="F509" s="376">
        <v>40.19</v>
      </c>
    </row>
    <row r="510" customHeight="true" spans="1:6">
      <c r="A510" s="174" t="s">
        <v>435</v>
      </c>
      <c r="B510" s="329">
        <v>622</v>
      </c>
      <c r="C510" s="329">
        <v>842</v>
      </c>
      <c r="D510" s="329">
        <v>842</v>
      </c>
      <c r="E510" s="358">
        <v>100</v>
      </c>
      <c r="F510" s="376">
        <v>145.42</v>
      </c>
    </row>
    <row r="511" customHeight="true" spans="1:6">
      <c r="A511" s="174" t="s">
        <v>436</v>
      </c>
      <c r="B511" s="329">
        <v>0</v>
      </c>
      <c r="C511" s="329">
        <v>0</v>
      </c>
      <c r="D511" s="329">
        <v>0</v>
      </c>
      <c r="E511" s="358"/>
      <c r="F511" s="376">
        <v>0</v>
      </c>
    </row>
    <row r="512" customHeight="true" spans="1:6">
      <c r="A512" s="174" t="s">
        <v>437</v>
      </c>
      <c r="B512" s="329">
        <v>0</v>
      </c>
      <c r="C512" s="329">
        <v>0</v>
      </c>
      <c r="D512" s="329">
        <v>0</v>
      </c>
      <c r="E512" s="358"/>
      <c r="F512" s="376">
        <v>0</v>
      </c>
    </row>
    <row r="513" customHeight="true" spans="1:6">
      <c r="A513" s="174" t="s">
        <v>438</v>
      </c>
      <c r="B513" s="329">
        <v>44</v>
      </c>
      <c r="C513" s="329">
        <v>59</v>
      </c>
      <c r="D513" s="329">
        <v>59</v>
      </c>
      <c r="E513" s="358">
        <v>100</v>
      </c>
      <c r="F513" s="376">
        <v>7.82</v>
      </c>
    </row>
    <row r="514" customHeight="true" spans="1:6">
      <c r="A514" s="174" t="s">
        <v>439</v>
      </c>
      <c r="B514" s="329">
        <v>0</v>
      </c>
      <c r="C514" s="329">
        <v>479</v>
      </c>
      <c r="D514" s="329">
        <v>478</v>
      </c>
      <c r="E514" s="358">
        <v>99.7912317327766</v>
      </c>
      <c r="F514" s="376">
        <v>188.93</v>
      </c>
    </row>
    <row r="515" customHeight="true" spans="1:6">
      <c r="A515" s="174" t="s">
        <v>440</v>
      </c>
      <c r="B515" s="329">
        <v>1485</v>
      </c>
      <c r="C515" s="329">
        <v>1613</v>
      </c>
      <c r="D515" s="329">
        <v>1632</v>
      </c>
      <c r="E515" s="358">
        <v>101.177929324241</v>
      </c>
      <c r="F515" s="376">
        <v>81.51</v>
      </c>
    </row>
    <row r="516" customHeight="true" spans="1:6">
      <c r="A516" s="174" t="s">
        <v>441</v>
      </c>
      <c r="B516" s="329">
        <v>0</v>
      </c>
      <c r="C516" s="329">
        <v>20</v>
      </c>
      <c r="D516" s="329">
        <v>20</v>
      </c>
      <c r="E516" s="358">
        <v>100</v>
      </c>
      <c r="F516" s="376">
        <v>0</v>
      </c>
    </row>
    <row r="517" customHeight="true" spans="1:6">
      <c r="A517" s="174" t="s">
        <v>442</v>
      </c>
      <c r="B517" s="329">
        <v>75</v>
      </c>
      <c r="C517" s="329">
        <v>77</v>
      </c>
      <c r="D517" s="329">
        <v>77</v>
      </c>
      <c r="E517" s="358">
        <v>100</v>
      </c>
      <c r="F517" s="376">
        <v>77.77</v>
      </c>
    </row>
    <row r="518" customHeight="true" spans="1:6">
      <c r="A518" s="174" t="s">
        <v>443</v>
      </c>
      <c r="B518" s="329">
        <v>26</v>
      </c>
      <c r="C518" s="329">
        <v>23</v>
      </c>
      <c r="D518" s="329">
        <v>23</v>
      </c>
      <c r="E518" s="358">
        <v>100</v>
      </c>
      <c r="F518" s="376">
        <v>383.33</v>
      </c>
    </row>
    <row r="519" customHeight="true" spans="1:6">
      <c r="A519" s="174" t="s">
        <v>444</v>
      </c>
      <c r="B519" s="329">
        <v>15</v>
      </c>
      <c r="C519" s="329">
        <v>686</v>
      </c>
      <c r="D519" s="329">
        <v>686</v>
      </c>
      <c r="E519" s="358">
        <v>100</v>
      </c>
      <c r="F519" s="376">
        <v>1294.3</v>
      </c>
    </row>
    <row r="520" customHeight="true" spans="1:6">
      <c r="A520" s="174" t="s">
        <v>445</v>
      </c>
      <c r="B520" s="329">
        <v>41</v>
      </c>
      <c r="C520" s="329">
        <v>124</v>
      </c>
      <c r="D520" s="329">
        <v>124</v>
      </c>
      <c r="E520" s="358">
        <v>100</v>
      </c>
      <c r="F520" s="376">
        <v>1771.4</v>
      </c>
    </row>
    <row r="521" customHeight="true" spans="1:6">
      <c r="A521" s="174" t="s">
        <v>446</v>
      </c>
      <c r="B521" s="329">
        <v>938</v>
      </c>
      <c r="C521" s="329">
        <v>4865</v>
      </c>
      <c r="D521" s="329">
        <v>4861</v>
      </c>
      <c r="E521" s="358">
        <v>99.917780061665</v>
      </c>
      <c r="F521" s="376">
        <v>182.81</v>
      </c>
    </row>
    <row r="522" customHeight="true" spans="1:6">
      <c r="A522" s="184" t="s">
        <v>447</v>
      </c>
      <c r="B522" s="327">
        <v>656</v>
      </c>
      <c r="C522" s="327">
        <v>938</v>
      </c>
      <c r="D522" s="327">
        <v>938</v>
      </c>
      <c r="E522" s="356">
        <v>100</v>
      </c>
      <c r="F522" s="375">
        <v>63.42</v>
      </c>
    </row>
    <row r="523" customHeight="true" spans="1:6">
      <c r="A523" s="174" t="s">
        <v>96</v>
      </c>
      <c r="B523" s="329">
        <v>0</v>
      </c>
      <c r="C523" s="329">
        <v>0</v>
      </c>
      <c r="D523" s="329">
        <v>0</v>
      </c>
      <c r="E523" s="358"/>
      <c r="F523" s="376">
        <v>0</v>
      </c>
    </row>
    <row r="524" customHeight="true" spans="1:6">
      <c r="A524" s="174" t="s">
        <v>97</v>
      </c>
      <c r="B524" s="329">
        <v>0</v>
      </c>
      <c r="C524" s="329">
        <v>0</v>
      </c>
      <c r="D524" s="329">
        <v>0</v>
      </c>
      <c r="E524" s="358"/>
      <c r="F524" s="376">
        <v>0</v>
      </c>
    </row>
    <row r="525" customHeight="true" spans="1:6">
      <c r="A525" s="174" t="s">
        <v>98</v>
      </c>
      <c r="B525" s="329">
        <v>0</v>
      </c>
      <c r="C525" s="329">
        <v>0</v>
      </c>
      <c r="D525" s="329">
        <v>0</v>
      </c>
      <c r="E525" s="358"/>
      <c r="F525" s="376">
        <v>0</v>
      </c>
    </row>
    <row r="526" customHeight="true" spans="1:6">
      <c r="A526" s="174" t="s">
        <v>448</v>
      </c>
      <c r="B526" s="329">
        <v>0</v>
      </c>
      <c r="C526" s="329">
        <v>70</v>
      </c>
      <c r="D526" s="329">
        <v>70</v>
      </c>
      <c r="E526" s="358">
        <v>100</v>
      </c>
      <c r="F526" s="376">
        <v>66.66</v>
      </c>
    </row>
    <row r="527" customHeight="true" spans="1:6">
      <c r="A527" s="174" t="s">
        <v>449</v>
      </c>
      <c r="B527" s="329">
        <v>655</v>
      </c>
      <c r="C527" s="329">
        <v>867</v>
      </c>
      <c r="D527" s="329">
        <v>867</v>
      </c>
      <c r="E527" s="358">
        <v>100</v>
      </c>
      <c r="F527" s="376">
        <v>66.23</v>
      </c>
    </row>
    <row r="528" customHeight="true" spans="1:6">
      <c r="A528" s="174" t="s">
        <v>450</v>
      </c>
      <c r="B528" s="329">
        <v>0</v>
      </c>
      <c r="C528" s="329">
        <v>0</v>
      </c>
      <c r="D528" s="329">
        <v>0</v>
      </c>
      <c r="E528" s="358"/>
      <c r="F528" s="376">
        <v>0</v>
      </c>
    </row>
    <row r="529" customHeight="true" spans="1:6">
      <c r="A529" s="174" t="s">
        <v>451</v>
      </c>
      <c r="B529" s="329">
        <v>1</v>
      </c>
      <c r="C529" s="329">
        <v>1</v>
      </c>
      <c r="D529" s="329">
        <v>1</v>
      </c>
      <c r="E529" s="358">
        <v>100</v>
      </c>
      <c r="F529" s="376">
        <v>11.11</v>
      </c>
    </row>
    <row r="530" customHeight="true" spans="1:6">
      <c r="A530" s="184" t="s">
        <v>452</v>
      </c>
      <c r="B530" s="327">
        <v>1848</v>
      </c>
      <c r="C530" s="327">
        <v>2485</v>
      </c>
      <c r="D530" s="327">
        <v>2491</v>
      </c>
      <c r="E530" s="356">
        <v>100.241448692153</v>
      </c>
      <c r="F530" s="375">
        <v>67.65</v>
      </c>
    </row>
    <row r="531" customHeight="true" spans="1:6">
      <c r="A531" s="174" t="s">
        <v>96</v>
      </c>
      <c r="B531" s="329">
        <v>3</v>
      </c>
      <c r="C531" s="329">
        <v>39</v>
      </c>
      <c r="D531" s="329">
        <v>39</v>
      </c>
      <c r="E531" s="358">
        <v>100</v>
      </c>
      <c r="F531" s="376">
        <v>105.4</v>
      </c>
    </row>
    <row r="532" customHeight="true" spans="1:6">
      <c r="A532" s="174" t="s">
        <v>97</v>
      </c>
      <c r="B532" s="329">
        <v>41</v>
      </c>
      <c r="C532" s="329">
        <v>41</v>
      </c>
      <c r="D532" s="329">
        <v>41</v>
      </c>
      <c r="E532" s="358">
        <v>100</v>
      </c>
      <c r="F532" s="376">
        <v>124.24</v>
      </c>
    </row>
    <row r="533" customHeight="true" spans="1:6">
      <c r="A533" s="174" t="s">
        <v>98</v>
      </c>
      <c r="B533" s="329">
        <v>0</v>
      </c>
      <c r="C533" s="329">
        <v>0</v>
      </c>
      <c r="D533" s="329">
        <v>0</v>
      </c>
      <c r="E533" s="358"/>
      <c r="F533" s="376">
        <v>0</v>
      </c>
    </row>
    <row r="534" customHeight="true" spans="1:6">
      <c r="A534" s="174" t="s">
        <v>453</v>
      </c>
      <c r="B534" s="329">
        <v>0</v>
      </c>
      <c r="C534" s="329">
        <v>3</v>
      </c>
      <c r="D534" s="329">
        <v>3</v>
      </c>
      <c r="E534" s="358">
        <v>100</v>
      </c>
      <c r="F534" s="376">
        <v>0</v>
      </c>
    </row>
    <row r="535" customHeight="true" spans="1:6">
      <c r="A535" s="174" t="s">
        <v>454</v>
      </c>
      <c r="B535" s="329">
        <v>20</v>
      </c>
      <c r="C535" s="329">
        <v>330</v>
      </c>
      <c r="D535" s="329">
        <v>330</v>
      </c>
      <c r="E535" s="358">
        <v>100</v>
      </c>
      <c r="F535" s="376">
        <v>27.61</v>
      </c>
    </row>
    <row r="536" customHeight="true" spans="1:6">
      <c r="A536" s="174" t="s">
        <v>455</v>
      </c>
      <c r="B536" s="329">
        <v>100</v>
      </c>
      <c r="C536" s="329">
        <v>0</v>
      </c>
      <c r="D536" s="329">
        <v>0</v>
      </c>
      <c r="E536" s="358"/>
      <c r="F536" s="376">
        <v>0</v>
      </c>
    </row>
    <row r="537" customHeight="true" spans="1:6">
      <c r="A537" s="174" t="s">
        <v>456</v>
      </c>
      <c r="B537" s="329">
        <v>0</v>
      </c>
      <c r="C537" s="329">
        <v>362</v>
      </c>
      <c r="D537" s="329">
        <v>362</v>
      </c>
      <c r="E537" s="358">
        <v>100</v>
      </c>
      <c r="F537" s="376">
        <v>181</v>
      </c>
    </row>
    <row r="538" customHeight="true" spans="1:6">
      <c r="A538" s="174" t="s">
        <v>457</v>
      </c>
      <c r="B538" s="329">
        <v>10</v>
      </c>
      <c r="C538" s="329">
        <v>28</v>
      </c>
      <c r="D538" s="329">
        <v>34</v>
      </c>
      <c r="E538" s="358">
        <v>121.428571428571</v>
      </c>
      <c r="F538" s="376">
        <v>9.85</v>
      </c>
    </row>
    <row r="539" customHeight="true" spans="1:6">
      <c r="A539" s="174" t="s">
        <v>458</v>
      </c>
      <c r="B539" s="329">
        <v>0</v>
      </c>
      <c r="C539" s="329">
        <v>0</v>
      </c>
      <c r="D539" s="329">
        <v>0</v>
      </c>
      <c r="E539" s="358"/>
      <c r="F539" s="376">
        <v>0</v>
      </c>
    </row>
    <row r="540" customHeight="true" spans="1:6">
      <c r="A540" s="174" t="s">
        <v>459</v>
      </c>
      <c r="B540" s="329">
        <v>1674</v>
      </c>
      <c r="C540" s="329">
        <v>1682</v>
      </c>
      <c r="D540" s="329">
        <v>1682</v>
      </c>
      <c r="E540" s="358">
        <v>100</v>
      </c>
      <c r="F540" s="376">
        <v>89.85</v>
      </c>
    </row>
    <row r="541" customHeight="true" spans="1:6">
      <c r="A541" s="243" t="s">
        <v>460</v>
      </c>
      <c r="B541" s="327">
        <v>457</v>
      </c>
      <c r="C541" s="327">
        <v>438</v>
      </c>
      <c r="D541" s="327">
        <v>435</v>
      </c>
      <c r="E541" s="356">
        <v>99.3150684931507</v>
      </c>
      <c r="F541" s="375">
        <v>34.93</v>
      </c>
    </row>
    <row r="542" customHeight="true" spans="1:6">
      <c r="A542" s="187" t="s">
        <v>96</v>
      </c>
      <c r="B542" s="329">
        <v>0</v>
      </c>
      <c r="C542" s="329">
        <v>0</v>
      </c>
      <c r="D542" s="329">
        <v>0</v>
      </c>
      <c r="E542" s="358"/>
      <c r="F542" s="376">
        <v>0</v>
      </c>
    </row>
    <row r="543" customHeight="true" spans="1:6">
      <c r="A543" s="187" t="s">
        <v>97</v>
      </c>
      <c r="B543" s="329">
        <v>0</v>
      </c>
      <c r="C543" s="329">
        <v>0</v>
      </c>
      <c r="D543" s="329">
        <v>0</v>
      </c>
      <c r="E543" s="358"/>
      <c r="F543" s="376">
        <v>0</v>
      </c>
    </row>
    <row r="544" customHeight="true" spans="1:6">
      <c r="A544" s="187" t="s">
        <v>98</v>
      </c>
      <c r="B544" s="329">
        <v>445</v>
      </c>
      <c r="C544" s="329">
        <v>361</v>
      </c>
      <c r="D544" s="329">
        <v>215</v>
      </c>
      <c r="E544" s="358">
        <v>59.5567867036011</v>
      </c>
      <c r="F544" s="376">
        <v>0</v>
      </c>
    </row>
    <row r="545" customHeight="true" spans="1:6">
      <c r="A545" s="187" t="s">
        <v>461</v>
      </c>
      <c r="B545" s="329">
        <v>0</v>
      </c>
      <c r="C545" s="329">
        <v>0</v>
      </c>
      <c r="D545" s="329">
        <v>0</v>
      </c>
      <c r="E545" s="358"/>
      <c r="F545" s="376">
        <v>0</v>
      </c>
    </row>
    <row r="546" customHeight="true" spans="1:6">
      <c r="A546" s="187" t="s">
        <v>462</v>
      </c>
      <c r="B546" s="329">
        <v>0</v>
      </c>
      <c r="C546" s="329">
        <v>0</v>
      </c>
      <c r="D546" s="329">
        <v>0</v>
      </c>
      <c r="E546" s="358"/>
      <c r="F546" s="376">
        <v>0</v>
      </c>
    </row>
    <row r="547" customHeight="true" spans="1:6">
      <c r="A547" s="187" t="s">
        <v>463</v>
      </c>
      <c r="B547" s="329">
        <v>0</v>
      </c>
      <c r="C547" s="329">
        <v>0</v>
      </c>
      <c r="D547" s="329">
        <v>0</v>
      </c>
      <c r="E547" s="358"/>
      <c r="F547" s="376">
        <v>0</v>
      </c>
    </row>
    <row r="548" customHeight="true" spans="1:6">
      <c r="A548" s="187" t="s">
        <v>464</v>
      </c>
      <c r="B548" s="329">
        <v>12</v>
      </c>
      <c r="C548" s="329">
        <v>42</v>
      </c>
      <c r="D548" s="329">
        <v>38</v>
      </c>
      <c r="E548" s="358">
        <v>90.4761904761905</v>
      </c>
      <c r="F548" s="376">
        <v>33.92</v>
      </c>
    </row>
    <row r="549" customHeight="true" spans="1:6">
      <c r="A549" s="187" t="s">
        <v>465</v>
      </c>
      <c r="B549" s="329">
        <v>0</v>
      </c>
      <c r="C549" s="329">
        <v>35</v>
      </c>
      <c r="D549" s="329">
        <v>182</v>
      </c>
      <c r="E549" s="358">
        <v>520</v>
      </c>
      <c r="F549" s="376">
        <v>30.69</v>
      </c>
    </row>
    <row r="550" ht="24" customHeight="true" spans="1:6">
      <c r="A550" s="243" t="s">
        <v>466</v>
      </c>
      <c r="B550" s="327">
        <v>2763</v>
      </c>
      <c r="C550" s="327">
        <v>3197</v>
      </c>
      <c r="D550" s="327">
        <v>3196</v>
      </c>
      <c r="E550" s="356">
        <v>99.9687206756334</v>
      </c>
      <c r="F550" s="375">
        <v>83.03</v>
      </c>
    </row>
    <row r="551" customHeight="true" spans="1:6">
      <c r="A551" s="187" t="s">
        <v>96</v>
      </c>
      <c r="B551" s="329">
        <v>0</v>
      </c>
      <c r="C551" s="329">
        <v>0</v>
      </c>
      <c r="D551" s="329">
        <v>0</v>
      </c>
      <c r="E551" s="358"/>
      <c r="F551" s="376">
        <v>0</v>
      </c>
    </row>
    <row r="552" customHeight="true" spans="1:6">
      <c r="A552" s="187" t="s">
        <v>97</v>
      </c>
      <c r="B552" s="329">
        <v>0</v>
      </c>
      <c r="C552" s="329">
        <v>3</v>
      </c>
      <c r="D552" s="329">
        <v>3</v>
      </c>
      <c r="E552" s="358">
        <v>100</v>
      </c>
      <c r="F552" s="376">
        <v>11.11</v>
      </c>
    </row>
    <row r="553" customHeight="true" spans="1:6">
      <c r="A553" s="187" t="s">
        <v>98</v>
      </c>
      <c r="B553" s="329">
        <v>0</v>
      </c>
      <c r="C553" s="329">
        <v>0</v>
      </c>
      <c r="D553" s="329">
        <v>0</v>
      </c>
      <c r="E553" s="358"/>
      <c r="F553" s="376">
        <v>0</v>
      </c>
    </row>
    <row r="554" customHeight="true" spans="1:6">
      <c r="A554" s="187" t="s">
        <v>467</v>
      </c>
      <c r="B554" s="329">
        <v>2260</v>
      </c>
      <c r="C554" s="329">
        <v>2254</v>
      </c>
      <c r="D554" s="329">
        <v>2254</v>
      </c>
      <c r="E554" s="358">
        <v>100</v>
      </c>
      <c r="F554" s="376">
        <v>85.96</v>
      </c>
    </row>
    <row r="555" customHeight="true" spans="1:6">
      <c r="A555" s="187" t="s">
        <v>468</v>
      </c>
      <c r="B555" s="329">
        <v>503</v>
      </c>
      <c r="C555" s="329">
        <v>456</v>
      </c>
      <c r="D555" s="329">
        <v>500</v>
      </c>
      <c r="E555" s="358">
        <v>109.649122807018</v>
      </c>
      <c r="F555" s="376">
        <v>97.46</v>
      </c>
    </row>
    <row r="556" customHeight="true" spans="1:6">
      <c r="A556" s="187" t="s">
        <v>469</v>
      </c>
      <c r="B556" s="329">
        <v>0</v>
      </c>
      <c r="C556" s="329">
        <v>484</v>
      </c>
      <c r="D556" s="329">
        <v>439</v>
      </c>
      <c r="E556" s="358">
        <v>90.702479338843</v>
      </c>
      <c r="F556" s="376">
        <v>63.9</v>
      </c>
    </row>
    <row r="557" customHeight="true" spans="1:6">
      <c r="A557" s="243" t="s">
        <v>470</v>
      </c>
      <c r="B557" s="327">
        <v>236</v>
      </c>
      <c r="C557" s="327">
        <v>4894</v>
      </c>
      <c r="D557" s="327">
        <v>4899</v>
      </c>
      <c r="E557" s="356">
        <v>100.10216591745</v>
      </c>
      <c r="F557" s="375">
        <v>166.12</v>
      </c>
    </row>
    <row r="558" customHeight="true" spans="1:6">
      <c r="A558" s="174" t="s">
        <v>471</v>
      </c>
      <c r="B558" s="329">
        <v>0</v>
      </c>
      <c r="C558" s="329">
        <v>101</v>
      </c>
      <c r="D558" s="329">
        <v>101</v>
      </c>
      <c r="E558" s="358">
        <v>100</v>
      </c>
      <c r="F558" s="376">
        <v>21.62</v>
      </c>
    </row>
    <row r="559" customHeight="true" spans="1:6">
      <c r="A559" s="174" t="s">
        <v>472</v>
      </c>
      <c r="B559" s="329">
        <v>0</v>
      </c>
      <c r="C559" s="329">
        <v>16</v>
      </c>
      <c r="D559" s="329">
        <v>16</v>
      </c>
      <c r="E559" s="358">
        <v>100</v>
      </c>
      <c r="F559" s="376">
        <v>0</v>
      </c>
    </row>
    <row r="560" customHeight="true" spans="1:6">
      <c r="A560" s="174" t="s">
        <v>473</v>
      </c>
      <c r="B560" s="329">
        <v>236</v>
      </c>
      <c r="C560" s="329">
        <v>4777</v>
      </c>
      <c r="D560" s="329">
        <v>4782</v>
      </c>
      <c r="E560" s="358">
        <v>100.1046682018</v>
      </c>
      <c r="F560" s="376">
        <v>192.66</v>
      </c>
    </row>
    <row r="561" customHeight="true" spans="1:6">
      <c r="A561" s="374" t="s">
        <v>474</v>
      </c>
      <c r="B561" s="327">
        <v>119804</v>
      </c>
      <c r="C561" s="327">
        <v>158802</v>
      </c>
      <c r="D561" s="327">
        <v>157502</v>
      </c>
      <c r="E561" s="356">
        <v>99.1813705117064</v>
      </c>
      <c r="F561" s="375">
        <v>105.89</v>
      </c>
    </row>
    <row r="562" customHeight="true" spans="1:6">
      <c r="A562" s="184" t="s">
        <v>475</v>
      </c>
      <c r="B562" s="327">
        <v>6644</v>
      </c>
      <c r="C562" s="327">
        <v>5481</v>
      </c>
      <c r="D562" s="327">
        <v>5470</v>
      </c>
      <c r="E562" s="356">
        <v>99.7993066958584</v>
      </c>
      <c r="F562" s="375">
        <v>72.17</v>
      </c>
    </row>
    <row r="563" customHeight="true" spans="1:6">
      <c r="A563" s="174" t="s">
        <v>96</v>
      </c>
      <c r="B563" s="329">
        <v>4539</v>
      </c>
      <c r="C563" s="329">
        <v>3288</v>
      </c>
      <c r="D563" s="329">
        <v>3287</v>
      </c>
      <c r="E563" s="358">
        <v>99.9695863746959</v>
      </c>
      <c r="F563" s="376">
        <v>73.66</v>
      </c>
    </row>
    <row r="564" customHeight="true" spans="1:6">
      <c r="A564" s="174" t="s">
        <v>97</v>
      </c>
      <c r="B564" s="329">
        <v>77</v>
      </c>
      <c r="C564" s="329">
        <v>68</v>
      </c>
      <c r="D564" s="329">
        <v>68</v>
      </c>
      <c r="E564" s="358">
        <v>100</v>
      </c>
      <c r="F564" s="376">
        <v>50.74</v>
      </c>
    </row>
    <row r="565" customHeight="true" spans="1:6">
      <c r="A565" s="174" t="s">
        <v>98</v>
      </c>
      <c r="B565" s="329">
        <v>275</v>
      </c>
      <c r="C565" s="329">
        <v>279</v>
      </c>
      <c r="D565" s="329">
        <v>279</v>
      </c>
      <c r="E565" s="358">
        <v>100</v>
      </c>
      <c r="F565" s="376">
        <v>104.88</v>
      </c>
    </row>
    <row r="566" customHeight="true" spans="1:6">
      <c r="A566" s="174" t="s">
        <v>476</v>
      </c>
      <c r="B566" s="329">
        <v>36</v>
      </c>
      <c r="C566" s="329">
        <v>5</v>
      </c>
      <c r="D566" s="329">
        <v>5</v>
      </c>
      <c r="E566" s="358">
        <v>100</v>
      </c>
      <c r="F566" s="376">
        <v>9.43</v>
      </c>
    </row>
    <row r="567" customHeight="true" spans="1:6">
      <c r="A567" s="174" t="s">
        <v>477</v>
      </c>
      <c r="B567" s="329">
        <v>214</v>
      </c>
      <c r="C567" s="329">
        <v>181</v>
      </c>
      <c r="D567" s="329">
        <v>179</v>
      </c>
      <c r="E567" s="358">
        <v>98.8950276243094</v>
      </c>
      <c r="F567" s="376">
        <v>88.61</v>
      </c>
    </row>
    <row r="568" customHeight="true" spans="1:6">
      <c r="A568" s="174" t="s">
        <v>478</v>
      </c>
      <c r="B568" s="329">
        <v>123</v>
      </c>
      <c r="C568" s="329">
        <v>138</v>
      </c>
      <c r="D568" s="329">
        <v>138</v>
      </c>
      <c r="E568" s="358">
        <v>100</v>
      </c>
      <c r="F568" s="376">
        <v>108.66</v>
      </c>
    </row>
    <row r="569" customHeight="true" spans="1:6">
      <c r="A569" s="174" t="s">
        <v>479</v>
      </c>
      <c r="B569" s="329">
        <v>20</v>
      </c>
      <c r="C569" s="329">
        <v>0</v>
      </c>
      <c r="D569" s="329">
        <v>0</v>
      </c>
      <c r="E569" s="358"/>
      <c r="F569" s="376">
        <v>0</v>
      </c>
    </row>
    <row r="570" customHeight="true" spans="1:6">
      <c r="A570" s="174" t="s">
        <v>137</v>
      </c>
      <c r="B570" s="329">
        <v>221</v>
      </c>
      <c r="C570" s="329">
        <v>194</v>
      </c>
      <c r="D570" s="329">
        <v>193</v>
      </c>
      <c r="E570" s="358">
        <v>99.4845360824742</v>
      </c>
      <c r="F570" s="376">
        <v>34.96</v>
      </c>
    </row>
    <row r="571" customHeight="true" spans="1:6">
      <c r="A571" s="174" t="s">
        <v>480</v>
      </c>
      <c r="B571" s="329">
        <v>472</v>
      </c>
      <c r="C571" s="329">
        <v>496</v>
      </c>
      <c r="D571" s="329">
        <v>495</v>
      </c>
      <c r="E571" s="358">
        <v>99.7983870967742</v>
      </c>
      <c r="F571" s="376">
        <v>66</v>
      </c>
    </row>
    <row r="572" customHeight="true" spans="1:6">
      <c r="A572" s="174" t="s">
        <v>481</v>
      </c>
      <c r="B572" s="329">
        <v>0</v>
      </c>
      <c r="C572" s="329">
        <v>0</v>
      </c>
      <c r="D572" s="329">
        <v>0</v>
      </c>
      <c r="E572" s="358"/>
      <c r="F572" s="376">
        <v>0</v>
      </c>
    </row>
    <row r="573" customHeight="true" spans="1:6">
      <c r="A573" s="174" t="s">
        <v>482</v>
      </c>
      <c r="B573" s="329">
        <v>5</v>
      </c>
      <c r="C573" s="329">
        <v>3</v>
      </c>
      <c r="D573" s="329">
        <v>3</v>
      </c>
      <c r="E573" s="358">
        <v>100</v>
      </c>
      <c r="F573" s="376">
        <v>33.33</v>
      </c>
    </row>
    <row r="574" customHeight="true" spans="1:6">
      <c r="A574" s="174" t="s">
        <v>483</v>
      </c>
      <c r="B574" s="329">
        <v>115</v>
      </c>
      <c r="C574" s="329">
        <v>124</v>
      </c>
      <c r="D574" s="329">
        <v>118</v>
      </c>
      <c r="E574" s="358">
        <v>95.1612903225807</v>
      </c>
      <c r="F574" s="376">
        <v>113.46</v>
      </c>
    </row>
    <row r="575" customHeight="true" spans="1:6">
      <c r="A575" s="174" t="s">
        <v>484</v>
      </c>
      <c r="B575" s="329">
        <v>547</v>
      </c>
      <c r="C575" s="329">
        <v>705</v>
      </c>
      <c r="D575" s="329">
        <v>705</v>
      </c>
      <c r="E575" s="358">
        <v>100</v>
      </c>
      <c r="F575" s="376">
        <v>80.94</v>
      </c>
    </row>
    <row r="576" customHeight="true" spans="1:6">
      <c r="A576" s="184" t="s">
        <v>485</v>
      </c>
      <c r="B576" s="327">
        <v>12023</v>
      </c>
      <c r="C576" s="327">
        <v>15003</v>
      </c>
      <c r="D576" s="327">
        <v>14974</v>
      </c>
      <c r="E576" s="356">
        <v>99.8067053256015</v>
      </c>
      <c r="F576" s="375">
        <v>140.97</v>
      </c>
    </row>
    <row r="577" customHeight="true" spans="1:6">
      <c r="A577" s="174" t="s">
        <v>96</v>
      </c>
      <c r="B577" s="329">
        <v>1823</v>
      </c>
      <c r="C577" s="329">
        <v>1441</v>
      </c>
      <c r="D577" s="329">
        <v>1440</v>
      </c>
      <c r="E577" s="358">
        <v>99.9306037473976</v>
      </c>
      <c r="F577" s="376">
        <v>73.39</v>
      </c>
    </row>
    <row r="578" customHeight="true" spans="1:6">
      <c r="A578" s="174" t="s">
        <v>97</v>
      </c>
      <c r="B578" s="329">
        <v>205</v>
      </c>
      <c r="C578" s="329">
        <v>31</v>
      </c>
      <c r="D578" s="329">
        <v>31</v>
      </c>
      <c r="E578" s="358">
        <v>100</v>
      </c>
      <c r="F578" s="376">
        <v>35.63</v>
      </c>
    </row>
    <row r="579" customHeight="true" spans="1:6">
      <c r="A579" s="174" t="s">
        <v>98</v>
      </c>
      <c r="B579" s="329">
        <v>437</v>
      </c>
      <c r="C579" s="329">
        <v>407</v>
      </c>
      <c r="D579" s="329">
        <v>407</v>
      </c>
      <c r="E579" s="358">
        <v>100</v>
      </c>
      <c r="F579" s="376">
        <v>90.24</v>
      </c>
    </row>
    <row r="580" customHeight="true" spans="1:6">
      <c r="A580" s="174" t="s">
        <v>486</v>
      </c>
      <c r="B580" s="329">
        <v>0</v>
      </c>
      <c r="C580" s="329">
        <v>0</v>
      </c>
      <c r="D580" s="329">
        <v>0</v>
      </c>
      <c r="E580" s="358"/>
      <c r="F580" s="376">
        <v>0</v>
      </c>
    </row>
    <row r="581" customHeight="true" spans="1:6">
      <c r="A581" s="174" t="s">
        <v>487</v>
      </c>
      <c r="B581" s="329">
        <v>6</v>
      </c>
      <c r="C581" s="329">
        <v>638</v>
      </c>
      <c r="D581" s="329">
        <v>638</v>
      </c>
      <c r="E581" s="358">
        <v>100</v>
      </c>
      <c r="F581" s="376">
        <v>1876.4</v>
      </c>
    </row>
    <row r="582" customHeight="true" spans="1:6">
      <c r="A582" s="174" t="s">
        <v>488</v>
      </c>
      <c r="B582" s="329">
        <v>7065</v>
      </c>
      <c r="C582" s="329">
        <v>10689</v>
      </c>
      <c r="D582" s="329">
        <v>10690</v>
      </c>
      <c r="E582" s="358">
        <v>100.009355412106</v>
      </c>
      <c r="F582" s="376">
        <v>165.6</v>
      </c>
    </row>
    <row r="583" customHeight="true" spans="1:6">
      <c r="A583" s="174" t="s">
        <v>489</v>
      </c>
      <c r="B583" s="329">
        <v>2487</v>
      </c>
      <c r="C583" s="329">
        <v>1797</v>
      </c>
      <c r="D583" s="329">
        <v>1768</v>
      </c>
      <c r="E583" s="358">
        <v>98.3861992209238</v>
      </c>
      <c r="F583" s="376">
        <v>108.8</v>
      </c>
    </row>
    <row r="584" customHeight="true" spans="1:6">
      <c r="A584" s="184" t="s">
        <v>490</v>
      </c>
      <c r="B584" s="327">
        <v>0</v>
      </c>
      <c r="C584" s="327">
        <v>0</v>
      </c>
      <c r="D584" s="327">
        <v>0</v>
      </c>
      <c r="E584" s="356"/>
      <c r="F584" s="375">
        <v>0</v>
      </c>
    </row>
    <row r="585" customHeight="true" spans="1:6">
      <c r="A585" s="174" t="s">
        <v>491</v>
      </c>
      <c r="B585" s="329">
        <v>0</v>
      </c>
      <c r="C585" s="329">
        <v>0</v>
      </c>
      <c r="D585" s="329">
        <v>0</v>
      </c>
      <c r="E585" s="358"/>
      <c r="F585" s="376">
        <v>0</v>
      </c>
    </row>
    <row r="586" customHeight="true" spans="1:6">
      <c r="A586" s="184" t="s">
        <v>492</v>
      </c>
      <c r="B586" s="327">
        <v>68352</v>
      </c>
      <c r="C586" s="327">
        <v>70460</v>
      </c>
      <c r="D586" s="327">
        <v>70207</v>
      </c>
      <c r="E586" s="356">
        <v>99.6409310246949</v>
      </c>
      <c r="F586" s="375">
        <v>119.97</v>
      </c>
    </row>
    <row r="587" customHeight="true" spans="1:6">
      <c r="A587" s="174" t="s">
        <v>493</v>
      </c>
      <c r="B587" s="329">
        <v>18581</v>
      </c>
      <c r="C587" s="329">
        <v>13993</v>
      </c>
      <c r="D587" s="329">
        <v>13980</v>
      </c>
      <c r="E587" s="358">
        <v>99.9070964053455</v>
      </c>
      <c r="F587" s="376">
        <v>199710</v>
      </c>
    </row>
    <row r="588" customHeight="true" spans="1:6">
      <c r="A588" s="174" t="s">
        <v>494</v>
      </c>
      <c r="B588" s="329">
        <v>6564</v>
      </c>
      <c r="C588" s="329">
        <v>9281</v>
      </c>
      <c r="D588" s="329">
        <v>9272</v>
      </c>
      <c r="E588" s="358">
        <v>99.9030276909816</v>
      </c>
      <c r="F588" s="376">
        <v>3000.6</v>
      </c>
    </row>
    <row r="589" customHeight="true" spans="1:6">
      <c r="A589" s="174" t="s">
        <v>495</v>
      </c>
      <c r="B589" s="329">
        <v>19</v>
      </c>
      <c r="C589" s="329">
        <v>0</v>
      </c>
      <c r="D589" s="329">
        <v>0</v>
      </c>
      <c r="E589" s="358"/>
      <c r="F589" s="376">
        <v>0</v>
      </c>
    </row>
    <row r="590" customHeight="true" spans="1:6">
      <c r="A590" s="174" t="s">
        <v>496</v>
      </c>
      <c r="B590" s="329">
        <v>41067</v>
      </c>
      <c r="C590" s="329">
        <v>41786</v>
      </c>
      <c r="D590" s="329">
        <v>41596</v>
      </c>
      <c r="E590" s="358">
        <v>99.5453022543436</v>
      </c>
      <c r="F590" s="376">
        <v>74.13</v>
      </c>
    </row>
    <row r="591" customHeight="true" spans="1:6">
      <c r="A591" s="174" t="s">
        <v>497</v>
      </c>
      <c r="B591" s="329">
        <v>2076</v>
      </c>
      <c r="C591" s="329">
        <v>3428</v>
      </c>
      <c r="D591" s="329">
        <v>3416</v>
      </c>
      <c r="E591" s="358">
        <v>99.6499416569428</v>
      </c>
      <c r="F591" s="376">
        <v>165.58</v>
      </c>
    </row>
    <row r="592" customHeight="true" spans="1:6">
      <c r="A592" s="174" t="s">
        <v>498</v>
      </c>
      <c r="B592" s="329">
        <v>27</v>
      </c>
      <c r="C592" s="329">
        <v>29</v>
      </c>
      <c r="D592" s="329">
        <v>0</v>
      </c>
      <c r="E592" s="358">
        <v>0</v>
      </c>
      <c r="F592" s="376">
        <v>0</v>
      </c>
    </row>
    <row r="593" customHeight="true" spans="1:6">
      <c r="A593" s="174" t="s">
        <v>499</v>
      </c>
      <c r="B593" s="329">
        <v>18</v>
      </c>
      <c r="C593" s="329">
        <v>1943</v>
      </c>
      <c r="D593" s="329">
        <v>1943</v>
      </c>
      <c r="E593" s="358">
        <v>100</v>
      </c>
      <c r="F593" s="376">
        <v>0</v>
      </c>
    </row>
    <row r="594" customHeight="true" spans="1:6">
      <c r="A594" s="184" t="s">
        <v>500</v>
      </c>
      <c r="B594" s="327">
        <v>21</v>
      </c>
      <c r="C594" s="327">
        <v>4519</v>
      </c>
      <c r="D594" s="327">
        <v>4304</v>
      </c>
      <c r="E594" s="356">
        <v>95.2423102456296</v>
      </c>
      <c r="F594" s="375">
        <v>33.23</v>
      </c>
    </row>
    <row r="595" customHeight="true" spans="1:6">
      <c r="A595" s="174" t="s">
        <v>501</v>
      </c>
      <c r="B595" s="329">
        <v>21</v>
      </c>
      <c r="C595" s="329">
        <v>26</v>
      </c>
      <c r="D595" s="329">
        <v>26</v>
      </c>
      <c r="E595" s="358">
        <v>100</v>
      </c>
      <c r="F595" s="376">
        <v>89.65</v>
      </c>
    </row>
    <row r="596" customHeight="true" spans="1:6">
      <c r="A596" s="174" t="s">
        <v>502</v>
      </c>
      <c r="B596" s="329">
        <v>0</v>
      </c>
      <c r="C596" s="329">
        <v>0</v>
      </c>
      <c r="D596" s="329">
        <v>0</v>
      </c>
      <c r="E596" s="358"/>
      <c r="F596" s="376">
        <v>0</v>
      </c>
    </row>
    <row r="597" customHeight="true" spans="1:6">
      <c r="A597" s="174" t="s">
        <v>503</v>
      </c>
      <c r="B597" s="329">
        <v>0</v>
      </c>
      <c r="C597" s="329">
        <v>4493</v>
      </c>
      <c r="D597" s="329">
        <v>4278</v>
      </c>
      <c r="E597" s="358">
        <v>95.2147785444024</v>
      </c>
      <c r="F597" s="376">
        <v>33.1</v>
      </c>
    </row>
    <row r="598" customHeight="true" spans="1:6">
      <c r="A598" s="184" t="s">
        <v>504</v>
      </c>
      <c r="B598" s="327">
        <v>1266</v>
      </c>
      <c r="C598" s="327">
        <v>8844</v>
      </c>
      <c r="D598" s="327">
        <v>8844</v>
      </c>
      <c r="E598" s="356">
        <v>100</v>
      </c>
      <c r="F598" s="375">
        <v>96.93</v>
      </c>
    </row>
    <row r="599" customHeight="true" spans="1:6">
      <c r="A599" s="174" t="s">
        <v>505</v>
      </c>
      <c r="B599" s="329">
        <v>0</v>
      </c>
      <c r="C599" s="329">
        <v>2785</v>
      </c>
      <c r="D599" s="329">
        <v>56</v>
      </c>
      <c r="E599" s="358">
        <v>2.01077199281867</v>
      </c>
      <c r="F599" s="376">
        <v>45.52</v>
      </c>
    </row>
    <row r="600" customHeight="true" spans="1:6">
      <c r="A600" s="174" t="s">
        <v>506</v>
      </c>
      <c r="B600" s="329">
        <v>0</v>
      </c>
      <c r="C600" s="329">
        <v>0</v>
      </c>
      <c r="D600" s="329">
        <v>0</v>
      </c>
      <c r="E600" s="358"/>
      <c r="F600" s="376">
        <v>0</v>
      </c>
    </row>
    <row r="601" customHeight="true" spans="1:6">
      <c r="A601" s="174" t="s">
        <v>507</v>
      </c>
      <c r="B601" s="329">
        <v>0</v>
      </c>
      <c r="C601" s="329">
        <v>1</v>
      </c>
      <c r="D601" s="329">
        <v>1</v>
      </c>
      <c r="E601" s="358">
        <v>100</v>
      </c>
      <c r="F601" s="376">
        <v>0.29</v>
      </c>
    </row>
    <row r="602" customHeight="true" spans="1:6">
      <c r="A602" s="174" t="s">
        <v>508</v>
      </c>
      <c r="B602" s="329">
        <v>0</v>
      </c>
      <c r="C602" s="329">
        <v>21</v>
      </c>
      <c r="D602" s="329">
        <v>21</v>
      </c>
      <c r="E602" s="358">
        <v>100</v>
      </c>
      <c r="F602" s="376">
        <v>67.74</v>
      </c>
    </row>
    <row r="603" customHeight="true" spans="1:6">
      <c r="A603" s="174" t="s">
        <v>509</v>
      </c>
      <c r="B603" s="329">
        <v>0</v>
      </c>
      <c r="C603" s="329">
        <v>0</v>
      </c>
      <c r="D603" s="329">
        <v>0</v>
      </c>
      <c r="E603" s="358"/>
      <c r="F603" s="376">
        <v>0</v>
      </c>
    </row>
    <row r="604" customHeight="true" spans="1:6">
      <c r="A604" s="174" t="s">
        <v>510</v>
      </c>
      <c r="B604" s="329">
        <v>0</v>
      </c>
      <c r="C604" s="329">
        <v>10</v>
      </c>
      <c r="D604" s="329">
        <v>10</v>
      </c>
      <c r="E604" s="358">
        <v>100</v>
      </c>
      <c r="F604" s="376">
        <v>58.82</v>
      </c>
    </row>
    <row r="605" customHeight="true" spans="1:6">
      <c r="A605" s="174" t="s">
        <v>511</v>
      </c>
      <c r="B605" s="329">
        <v>0</v>
      </c>
      <c r="C605" s="329">
        <v>0</v>
      </c>
      <c r="D605" s="329">
        <v>0</v>
      </c>
      <c r="E605" s="358"/>
      <c r="F605" s="376">
        <v>0</v>
      </c>
    </row>
    <row r="606" customHeight="true" spans="1:6">
      <c r="A606" s="174" t="s">
        <v>512</v>
      </c>
      <c r="B606" s="329">
        <v>7</v>
      </c>
      <c r="C606" s="329">
        <v>8</v>
      </c>
      <c r="D606" s="329">
        <v>8</v>
      </c>
      <c r="E606" s="358">
        <v>100</v>
      </c>
      <c r="F606" s="376">
        <v>80</v>
      </c>
    </row>
    <row r="607" customHeight="true" spans="1:6">
      <c r="A607" s="174" t="s">
        <v>513</v>
      </c>
      <c r="B607" s="329">
        <v>1259</v>
      </c>
      <c r="C607" s="329">
        <v>6019</v>
      </c>
      <c r="D607" s="329">
        <v>8748</v>
      </c>
      <c r="E607" s="358">
        <v>145.33975743479</v>
      </c>
      <c r="F607" s="376">
        <v>105.22</v>
      </c>
    </row>
    <row r="608" customHeight="true" spans="1:6">
      <c r="A608" s="184" t="s">
        <v>514</v>
      </c>
      <c r="B608" s="327">
        <v>5553</v>
      </c>
      <c r="C608" s="327">
        <v>9156</v>
      </c>
      <c r="D608" s="327">
        <v>8602</v>
      </c>
      <c r="E608" s="356">
        <v>93.9493228484054</v>
      </c>
      <c r="F608" s="375">
        <v>102.24</v>
      </c>
    </row>
    <row r="609" customHeight="true" spans="1:6">
      <c r="A609" s="174" t="s">
        <v>515</v>
      </c>
      <c r="B609" s="329">
        <v>843</v>
      </c>
      <c r="C609" s="329">
        <v>2729</v>
      </c>
      <c r="D609" s="329">
        <v>2705</v>
      </c>
      <c r="E609" s="358">
        <v>99.120556980579</v>
      </c>
      <c r="F609" s="376">
        <v>82.54</v>
      </c>
    </row>
    <row r="610" customHeight="true" spans="1:6">
      <c r="A610" s="174" t="s">
        <v>516</v>
      </c>
      <c r="B610" s="329">
        <v>434</v>
      </c>
      <c r="C610" s="329">
        <v>1629</v>
      </c>
      <c r="D610" s="329">
        <v>1098</v>
      </c>
      <c r="E610" s="358">
        <v>67.4033149171271</v>
      </c>
      <c r="F610" s="376">
        <v>82.93</v>
      </c>
    </row>
    <row r="611" customHeight="true" spans="1:6">
      <c r="A611" s="174" t="s">
        <v>517</v>
      </c>
      <c r="B611" s="329">
        <v>73</v>
      </c>
      <c r="C611" s="329">
        <v>655</v>
      </c>
      <c r="D611" s="329">
        <v>655</v>
      </c>
      <c r="E611" s="358">
        <v>100</v>
      </c>
      <c r="F611" s="376">
        <v>71.82</v>
      </c>
    </row>
    <row r="612" customHeight="true" spans="1:6">
      <c r="A612" s="174" t="s">
        <v>518</v>
      </c>
      <c r="B612" s="329">
        <v>3</v>
      </c>
      <c r="C612" s="329">
        <v>69</v>
      </c>
      <c r="D612" s="329">
        <v>69</v>
      </c>
      <c r="E612" s="358">
        <v>100</v>
      </c>
      <c r="F612" s="376">
        <v>83.13</v>
      </c>
    </row>
    <row r="613" customHeight="true" spans="1:6">
      <c r="A613" s="174" t="s">
        <v>519</v>
      </c>
      <c r="B613" s="329">
        <v>1063</v>
      </c>
      <c r="C613" s="329">
        <v>1293</v>
      </c>
      <c r="D613" s="329">
        <v>1294</v>
      </c>
      <c r="E613" s="358">
        <v>100.077339520495</v>
      </c>
      <c r="F613" s="376">
        <v>133.67</v>
      </c>
    </row>
    <row r="614" customHeight="true" spans="1:6">
      <c r="A614" s="174" t="s">
        <v>520</v>
      </c>
      <c r="B614" s="329">
        <v>115</v>
      </c>
      <c r="C614" s="329">
        <v>398</v>
      </c>
      <c r="D614" s="329">
        <v>398</v>
      </c>
      <c r="E614" s="358">
        <v>100</v>
      </c>
      <c r="F614" s="376">
        <v>175.33</v>
      </c>
    </row>
    <row r="615" customHeight="true" spans="1:6">
      <c r="A615" s="174" t="s">
        <v>521</v>
      </c>
      <c r="B615" s="329">
        <v>3022</v>
      </c>
      <c r="C615" s="329">
        <v>2383</v>
      </c>
      <c r="D615" s="329">
        <v>2383</v>
      </c>
      <c r="E615" s="358">
        <v>100</v>
      </c>
      <c r="F615" s="376">
        <v>146.91</v>
      </c>
    </row>
    <row r="616" customHeight="true" spans="1:6">
      <c r="A616" s="184" t="s">
        <v>522</v>
      </c>
      <c r="B616" s="327">
        <v>961</v>
      </c>
      <c r="C616" s="327">
        <v>3214</v>
      </c>
      <c r="D616" s="327">
        <v>3209</v>
      </c>
      <c r="E616" s="356">
        <v>99.8444306160548</v>
      </c>
      <c r="F616" s="375">
        <v>97.33</v>
      </c>
    </row>
    <row r="617" customHeight="true" spans="1:6">
      <c r="A617" s="174" t="s">
        <v>523</v>
      </c>
      <c r="B617" s="329">
        <v>156</v>
      </c>
      <c r="C617" s="329">
        <v>169</v>
      </c>
      <c r="D617" s="329">
        <v>169</v>
      </c>
      <c r="E617" s="358">
        <v>100</v>
      </c>
      <c r="F617" s="376">
        <v>64.25</v>
      </c>
    </row>
    <row r="618" customHeight="true" spans="1:6">
      <c r="A618" s="174" t="s">
        <v>524</v>
      </c>
      <c r="B618" s="329">
        <v>0</v>
      </c>
      <c r="C618" s="329">
        <v>264</v>
      </c>
      <c r="D618" s="329">
        <v>264</v>
      </c>
      <c r="E618" s="358">
        <v>100</v>
      </c>
      <c r="F618" s="376">
        <v>45.59</v>
      </c>
    </row>
    <row r="619" customHeight="true" spans="1:6">
      <c r="A619" s="174" t="s">
        <v>525</v>
      </c>
      <c r="B619" s="329">
        <v>130</v>
      </c>
      <c r="C619" s="329">
        <v>175</v>
      </c>
      <c r="D619" s="329">
        <v>176</v>
      </c>
      <c r="E619" s="358">
        <v>100.571428571429</v>
      </c>
      <c r="F619" s="376">
        <v>51.16</v>
      </c>
    </row>
    <row r="620" customHeight="true" spans="1:6">
      <c r="A620" s="174" t="s">
        <v>526</v>
      </c>
      <c r="B620" s="329">
        <v>52</v>
      </c>
      <c r="C620" s="329">
        <v>78</v>
      </c>
      <c r="D620" s="329">
        <v>78</v>
      </c>
      <c r="E620" s="358">
        <v>100</v>
      </c>
      <c r="F620" s="376">
        <v>61.9</v>
      </c>
    </row>
    <row r="621" customHeight="true" spans="1:6">
      <c r="A621" s="174" t="s">
        <v>527</v>
      </c>
      <c r="B621" s="329">
        <v>313</v>
      </c>
      <c r="C621" s="329">
        <v>1730</v>
      </c>
      <c r="D621" s="329">
        <v>1730</v>
      </c>
      <c r="E621" s="358">
        <v>100</v>
      </c>
      <c r="F621" s="376">
        <v>101.11</v>
      </c>
    </row>
    <row r="622" customHeight="true" spans="1:6">
      <c r="A622" s="174" t="s">
        <v>528</v>
      </c>
      <c r="B622" s="329">
        <v>310</v>
      </c>
      <c r="C622" s="329">
        <v>798</v>
      </c>
      <c r="D622" s="329">
        <v>792</v>
      </c>
      <c r="E622" s="358">
        <v>99.2481203007519</v>
      </c>
      <c r="F622" s="376">
        <v>289.05</v>
      </c>
    </row>
    <row r="623" customHeight="true" spans="1:6">
      <c r="A623" s="184" t="s">
        <v>529</v>
      </c>
      <c r="B623" s="327">
        <v>3004</v>
      </c>
      <c r="C623" s="327">
        <v>4894</v>
      </c>
      <c r="D623" s="327">
        <v>4959</v>
      </c>
      <c r="E623" s="356">
        <v>101.328156926849</v>
      </c>
      <c r="F623" s="375">
        <v>148.82</v>
      </c>
    </row>
    <row r="624" customHeight="true" spans="1:6">
      <c r="A624" s="174" t="s">
        <v>530</v>
      </c>
      <c r="B624" s="329">
        <v>536</v>
      </c>
      <c r="C624" s="329">
        <v>658</v>
      </c>
      <c r="D624" s="329">
        <v>662</v>
      </c>
      <c r="E624" s="358">
        <v>100.607902735562</v>
      </c>
      <c r="F624" s="376">
        <v>90.19</v>
      </c>
    </row>
    <row r="625" customHeight="true" spans="1:6">
      <c r="A625" s="174" t="s">
        <v>531</v>
      </c>
      <c r="B625" s="329">
        <v>505</v>
      </c>
      <c r="C625" s="329">
        <v>1016</v>
      </c>
      <c r="D625" s="329">
        <v>1018</v>
      </c>
      <c r="E625" s="358">
        <v>100.196850393701</v>
      </c>
      <c r="F625" s="376">
        <v>98.07</v>
      </c>
    </row>
    <row r="626" customHeight="true" spans="1:6">
      <c r="A626" s="174" t="s">
        <v>532</v>
      </c>
      <c r="B626" s="329">
        <v>0</v>
      </c>
      <c r="C626" s="329">
        <v>0</v>
      </c>
      <c r="D626" s="329">
        <v>0</v>
      </c>
      <c r="E626" s="358"/>
      <c r="F626" s="376">
        <v>0</v>
      </c>
    </row>
    <row r="627" customHeight="true" spans="1:6">
      <c r="A627" s="174" t="s">
        <v>533</v>
      </c>
      <c r="B627" s="329">
        <v>1089</v>
      </c>
      <c r="C627" s="329">
        <v>1139</v>
      </c>
      <c r="D627" s="329">
        <v>1132</v>
      </c>
      <c r="E627" s="358">
        <v>99.3854258121159</v>
      </c>
      <c r="F627" s="376">
        <v>200</v>
      </c>
    </row>
    <row r="628" customHeight="true" spans="1:6">
      <c r="A628" s="174" t="s">
        <v>534</v>
      </c>
      <c r="B628" s="329">
        <v>859</v>
      </c>
      <c r="C628" s="329">
        <v>754</v>
      </c>
      <c r="D628" s="329">
        <v>761</v>
      </c>
      <c r="E628" s="358">
        <v>100.928381962865</v>
      </c>
      <c r="F628" s="376">
        <v>99.6</v>
      </c>
    </row>
    <row r="629" customHeight="true" spans="1:6">
      <c r="A629" s="174" t="s">
        <v>535</v>
      </c>
      <c r="B629" s="329">
        <v>0</v>
      </c>
      <c r="C629" s="329">
        <v>489</v>
      </c>
      <c r="D629" s="329">
        <v>493</v>
      </c>
      <c r="E629" s="358">
        <v>100.81799591002</v>
      </c>
      <c r="F629" s="376">
        <v>0</v>
      </c>
    </row>
    <row r="630" customHeight="true" spans="1:6">
      <c r="A630" s="174" t="s">
        <v>536</v>
      </c>
      <c r="B630" s="329">
        <v>15</v>
      </c>
      <c r="C630" s="329">
        <v>838</v>
      </c>
      <c r="D630" s="329">
        <v>893</v>
      </c>
      <c r="E630" s="358">
        <v>106.563245823389</v>
      </c>
      <c r="F630" s="376">
        <v>388.26</v>
      </c>
    </row>
    <row r="631" customHeight="true" spans="1:6">
      <c r="A631" s="184" t="s">
        <v>537</v>
      </c>
      <c r="B631" s="327">
        <v>3741</v>
      </c>
      <c r="C631" s="327">
        <v>4244</v>
      </c>
      <c r="D631" s="327">
        <v>4244</v>
      </c>
      <c r="E631" s="356">
        <v>100</v>
      </c>
      <c r="F631" s="375">
        <v>116.68</v>
      </c>
    </row>
    <row r="632" customHeight="true" spans="1:6">
      <c r="A632" s="174" t="s">
        <v>96</v>
      </c>
      <c r="B632" s="329">
        <v>616</v>
      </c>
      <c r="C632" s="329">
        <v>492</v>
      </c>
      <c r="D632" s="329">
        <v>492</v>
      </c>
      <c r="E632" s="358">
        <v>100</v>
      </c>
      <c r="F632" s="376">
        <v>99.19</v>
      </c>
    </row>
    <row r="633" customHeight="true" spans="1:6">
      <c r="A633" s="174" t="s">
        <v>97</v>
      </c>
      <c r="B633" s="329">
        <v>82</v>
      </c>
      <c r="C633" s="329">
        <v>84</v>
      </c>
      <c r="D633" s="329">
        <v>84</v>
      </c>
      <c r="E633" s="358">
        <v>100</v>
      </c>
      <c r="F633" s="376">
        <v>147.36</v>
      </c>
    </row>
    <row r="634" customHeight="true" spans="1:6">
      <c r="A634" s="174" t="s">
        <v>98</v>
      </c>
      <c r="B634" s="329">
        <v>76</v>
      </c>
      <c r="C634" s="329">
        <v>76</v>
      </c>
      <c r="D634" s="329">
        <v>76</v>
      </c>
      <c r="E634" s="358">
        <v>100</v>
      </c>
      <c r="F634" s="376">
        <v>102.7</v>
      </c>
    </row>
    <row r="635" customHeight="true" spans="1:6">
      <c r="A635" s="174" t="s">
        <v>538</v>
      </c>
      <c r="B635" s="329">
        <v>150</v>
      </c>
      <c r="C635" s="329">
        <v>503</v>
      </c>
      <c r="D635" s="329">
        <v>502</v>
      </c>
      <c r="E635" s="358">
        <v>99.8011928429423</v>
      </c>
      <c r="F635" s="376">
        <v>186.61</v>
      </c>
    </row>
    <row r="636" customHeight="true" spans="1:6">
      <c r="A636" s="174" t="s">
        <v>539</v>
      </c>
      <c r="B636" s="329">
        <v>41</v>
      </c>
      <c r="C636" s="329">
        <v>386</v>
      </c>
      <c r="D636" s="329">
        <v>386</v>
      </c>
      <c r="E636" s="358">
        <v>100</v>
      </c>
      <c r="F636" s="376">
        <v>203.15</v>
      </c>
    </row>
    <row r="637" customHeight="true" spans="1:6">
      <c r="A637" s="174" t="s">
        <v>540</v>
      </c>
      <c r="B637" s="329">
        <v>9</v>
      </c>
      <c r="C637" s="329">
        <v>9</v>
      </c>
      <c r="D637" s="329">
        <v>9</v>
      </c>
      <c r="E637" s="358">
        <v>100</v>
      </c>
      <c r="F637" s="376">
        <v>27.27</v>
      </c>
    </row>
    <row r="638" customHeight="true" spans="1:6">
      <c r="A638" s="174" t="s">
        <v>541</v>
      </c>
      <c r="B638" s="329">
        <v>445</v>
      </c>
      <c r="C638" s="329">
        <v>920</v>
      </c>
      <c r="D638" s="329">
        <v>920</v>
      </c>
      <c r="E638" s="358">
        <v>100</v>
      </c>
      <c r="F638" s="376">
        <v>85.26</v>
      </c>
    </row>
    <row r="639" customHeight="true" spans="1:6">
      <c r="A639" s="174" t="s">
        <v>542</v>
      </c>
      <c r="B639" s="329">
        <v>2322</v>
      </c>
      <c r="C639" s="329">
        <v>1774</v>
      </c>
      <c r="D639" s="329">
        <v>1775</v>
      </c>
      <c r="E639" s="358">
        <v>100.056369785795</v>
      </c>
      <c r="F639" s="376">
        <v>123.34</v>
      </c>
    </row>
    <row r="640" customHeight="true" spans="1:6">
      <c r="A640" s="184" t="s">
        <v>543</v>
      </c>
      <c r="B640" s="327">
        <v>65</v>
      </c>
      <c r="C640" s="327">
        <v>68</v>
      </c>
      <c r="D640" s="327">
        <v>68</v>
      </c>
      <c r="E640" s="356">
        <v>100</v>
      </c>
      <c r="F640" s="375">
        <v>226.66</v>
      </c>
    </row>
    <row r="641" customHeight="true" spans="1:6">
      <c r="A641" s="174" t="s">
        <v>96</v>
      </c>
      <c r="B641" s="329">
        <v>60</v>
      </c>
      <c r="C641" s="329">
        <v>62</v>
      </c>
      <c r="D641" s="329">
        <v>62</v>
      </c>
      <c r="E641" s="358">
        <v>100</v>
      </c>
      <c r="F641" s="376">
        <v>213.79</v>
      </c>
    </row>
    <row r="642" customHeight="true" spans="1:6">
      <c r="A642" s="174" t="s">
        <v>97</v>
      </c>
      <c r="B642" s="329">
        <v>0</v>
      </c>
      <c r="C642" s="329">
        <v>0</v>
      </c>
      <c r="D642" s="329">
        <v>0</v>
      </c>
      <c r="E642" s="358"/>
      <c r="F642" s="376">
        <v>0</v>
      </c>
    </row>
    <row r="643" customHeight="true" spans="1:6">
      <c r="A643" s="174" t="s">
        <v>98</v>
      </c>
      <c r="B643" s="329">
        <v>0</v>
      </c>
      <c r="C643" s="329">
        <v>0</v>
      </c>
      <c r="D643" s="329">
        <v>0</v>
      </c>
      <c r="E643" s="358"/>
      <c r="F643" s="376">
        <v>0</v>
      </c>
    </row>
    <row r="644" customHeight="true" spans="1:6">
      <c r="A644" s="174" t="s">
        <v>544</v>
      </c>
      <c r="B644" s="329">
        <v>5</v>
      </c>
      <c r="C644" s="329">
        <v>6</v>
      </c>
      <c r="D644" s="329">
        <v>6</v>
      </c>
      <c r="E644" s="358">
        <v>100</v>
      </c>
      <c r="F644" s="376">
        <v>600</v>
      </c>
    </row>
    <row r="645" customHeight="true" spans="1:6">
      <c r="A645" s="184" t="s">
        <v>545</v>
      </c>
      <c r="B645" s="327">
        <v>3822</v>
      </c>
      <c r="C645" s="327">
        <v>6721</v>
      </c>
      <c r="D645" s="327">
        <v>6407</v>
      </c>
      <c r="E645" s="356">
        <v>95.32807617914</v>
      </c>
      <c r="F645" s="375">
        <v>101.26</v>
      </c>
    </row>
    <row r="646" customHeight="true" spans="1:6">
      <c r="A646" s="174" t="s">
        <v>546</v>
      </c>
      <c r="B646" s="329">
        <v>1662</v>
      </c>
      <c r="C646" s="329">
        <v>1692</v>
      </c>
      <c r="D646" s="329">
        <v>1410</v>
      </c>
      <c r="E646" s="358">
        <v>83.3333333333333</v>
      </c>
      <c r="F646" s="376">
        <v>44.39</v>
      </c>
    </row>
    <row r="647" customHeight="true" spans="1:6">
      <c r="A647" s="174" t="s">
        <v>547</v>
      </c>
      <c r="B647" s="329">
        <v>2160</v>
      </c>
      <c r="C647" s="329">
        <v>5029</v>
      </c>
      <c r="D647" s="329">
        <v>4997</v>
      </c>
      <c r="E647" s="358">
        <v>99.3636905945516</v>
      </c>
      <c r="F647" s="376">
        <v>158.58</v>
      </c>
    </row>
    <row r="648" customHeight="true" spans="1:6">
      <c r="A648" s="184" t="s">
        <v>548</v>
      </c>
      <c r="B648" s="327">
        <v>347</v>
      </c>
      <c r="C648" s="327">
        <v>1011</v>
      </c>
      <c r="D648" s="327">
        <v>1009</v>
      </c>
      <c r="E648" s="356">
        <v>99.8021760633037</v>
      </c>
      <c r="F648" s="375">
        <v>99.9</v>
      </c>
    </row>
    <row r="649" customHeight="true" spans="1:6">
      <c r="A649" s="174" t="s">
        <v>549</v>
      </c>
      <c r="B649" s="329">
        <v>90</v>
      </c>
      <c r="C649" s="329">
        <v>576</v>
      </c>
      <c r="D649" s="329">
        <v>575</v>
      </c>
      <c r="E649" s="358">
        <v>99.8263888888889</v>
      </c>
      <c r="F649" s="376">
        <v>186.08</v>
      </c>
    </row>
    <row r="650" customHeight="true" spans="1:6">
      <c r="A650" s="174" t="s">
        <v>550</v>
      </c>
      <c r="B650" s="329">
        <v>257</v>
      </c>
      <c r="C650" s="329">
        <v>435</v>
      </c>
      <c r="D650" s="329">
        <v>434</v>
      </c>
      <c r="E650" s="358">
        <v>99.7701149425287</v>
      </c>
      <c r="F650" s="376">
        <v>61.91</v>
      </c>
    </row>
    <row r="651" customHeight="true" spans="1:6">
      <c r="A651" s="184" t="s">
        <v>551</v>
      </c>
      <c r="B651" s="327">
        <v>3184</v>
      </c>
      <c r="C651" s="327">
        <v>2792</v>
      </c>
      <c r="D651" s="327">
        <v>2792</v>
      </c>
      <c r="E651" s="356">
        <v>100</v>
      </c>
      <c r="F651" s="375">
        <v>118.7</v>
      </c>
    </row>
    <row r="652" customHeight="true" spans="1:6">
      <c r="A652" s="174" t="s">
        <v>552</v>
      </c>
      <c r="B652" s="329">
        <v>121</v>
      </c>
      <c r="C652" s="329">
        <v>91</v>
      </c>
      <c r="D652" s="329">
        <v>91</v>
      </c>
      <c r="E652" s="358">
        <v>100</v>
      </c>
      <c r="F652" s="376">
        <v>96.8</v>
      </c>
    </row>
    <row r="653" customHeight="true" spans="1:6">
      <c r="A653" s="174" t="s">
        <v>553</v>
      </c>
      <c r="B653" s="329">
        <v>3063</v>
      </c>
      <c r="C653" s="329">
        <v>2701</v>
      </c>
      <c r="D653" s="329">
        <v>2701</v>
      </c>
      <c r="E653" s="358">
        <v>100</v>
      </c>
      <c r="F653" s="376">
        <v>119.61</v>
      </c>
    </row>
    <row r="654" customHeight="true" spans="1:6">
      <c r="A654" s="184" t="s">
        <v>554</v>
      </c>
      <c r="B654" s="327">
        <v>0</v>
      </c>
      <c r="C654" s="327">
        <v>0</v>
      </c>
      <c r="D654" s="327">
        <v>0</v>
      </c>
      <c r="E654" s="356"/>
      <c r="F654" s="375">
        <v>0</v>
      </c>
    </row>
    <row r="655" customHeight="true" spans="1:6">
      <c r="A655" s="174" t="s">
        <v>555</v>
      </c>
      <c r="B655" s="329">
        <v>0</v>
      </c>
      <c r="C655" s="329">
        <v>0</v>
      </c>
      <c r="D655" s="329">
        <v>0</v>
      </c>
      <c r="E655" s="358"/>
      <c r="F655" s="376">
        <v>0</v>
      </c>
    </row>
    <row r="656" customHeight="true" spans="1:6">
      <c r="A656" s="174" t="s">
        <v>556</v>
      </c>
      <c r="B656" s="329">
        <v>0</v>
      </c>
      <c r="C656" s="329">
        <v>0</v>
      </c>
      <c r="D656" s="329">
        <v>0</v>
      </c>
      <c r="E656" s="358"/>
      <c r="F656" s="376">
        <v>0</v>
      </c>
    </row>
    <row r="657" customHeight="true" spans="1:6">
      <c r="A657" s="184" t="s">
        <v>557</v>
      </c>
      <c r="B657" s="327">
        <v>314</v>
      </c>
      <c r="C657" s="327">
        <v>357</v>
      </c>
      <c r="D657" s="327">
        <v>358</v>
      </c>
      <c r="E657" s="356">
        <v>100.280112044818</v>
      </c>
      <c r="F657" s="375">
        <v>118.54</v>
      </c>
    </row>
    <row r="658" customHeight="true" spans="1:6">
      <c r="A658" s="174" t="s">
        <v>558</v>
      </c>
      <c r="B658" s="329">
        <v>102</v>
      </c>
      <c r="C658" s="329">
        <v>329</v>
      </c>
      <c r="D658" s="329">
        <v>330</v>
      </c>
      <c r="E658" s="358">
        <v>100.303951367781</v>
      </c>
      <c r="F658" s="376">
        <v>154.2</v>
      </c>
    </row>
    <row r="659" customHeight="true" spans="1:6">
      <c r="A659" s="174" t="s">
        <v>559</v>
      </c>
      <c r="B659" s="329">
        <v>212</v>
      </c>
      <c r="C659" s="329">
        <v>28</v>
      </c>
      <c r="D659" s="329">
        <v>28</v>
      </c>
      <c r="E659" s="358">
        <v>100</v>
      </c>
      <c r="F659" s="376">
        <v>31.81</v>
      </c>
    </row>
    <row r="660" customHeight="true" spans="1:6">
      <c r="A660" s="184" t="s">
        <v>560</v>
      </c>
      <c r="B660" s="327">
        <v>6228</v>
      </c>
      <c r="C660" s="327">
        <v>7975</v>
      </c>
      <c r="D660" s="327">
        <v>7984</v>
      </c>
      <c r="E660" s="356">
        <v>100.112852664577</v>
      </c>
      <c r="F660" s="375">
        <v>69.73</v>
      </c>
    </row>
    <row r="661" customHeight="true" spans="1:6">
      <c r="A661" s="174" t="s">
        <v>561</v>
      </c>
      <c r="B661" s="329">
        <v>0</v>
      </c>
      <c r="C661" s="329">
        <v>0</v>
      </c>
      <c r="D661" s="329">
        <v>0</v>
      </c>
      <c r="E661" s="358"/>
      <c r="F661" s="376">
        <v>0</v>
      </c>
    </row>
    <row r="662" customHeight="true" spans="1:6">
      <c r="A662" s="174" t="s">
        <v>562</v>
      </c>
      <c r="B662" s="329">
        <v>6228</v>
      </c>
      <c r="C662" s="329">
        <v>7975</v>
      </c>
      <c r="D662" s="329">
        <v>7984</v>
      </c>
      <c r="E662" s="358">
        <v>100.112852664577</v>
      </c>
      <c r="F662" s="376">
        <v>69.73</v>
      </c>
    </row>
    <row r="663" customHeight="true" spans="1:6">
      <c r="A663" s="174" t="s">
        <v>563</v>
      </c>
      <c r="B663" s="329">
        <v>0</v>
      </c>
      <c r="C663" s="329">
        <v>0</v>
      </c>
      <c r="D663" s="329">
        <v>0</v>
      </c>
      <c r="E663" s="358"/>
      <c r="F663" s="376">
        <v>0</v>
      </c>
    </row>
    <row r="664" customHeight="true" spans="1:6">
      <c r="A664" s="184" t="s">
        <v>564</v>
      </c>
      <c r="B664" s="327">
        <v>88</v>
      </c>
      <c r="C664" s="327">
        <v>0</v>
      </c>
      <c r="D664" s="327">
        <v>0</v>
      </c>
      <c r="E664" s="356"/>
      <c r="F664" s="375">
        <v>0</v>
      </c>
    </row>
    <row r="665" customHeight="true" spans="1:6">
      <c r="A665" s="174" t="s">
        <v>565</v>
      </c>
      <c r="B665" s="329">
        <v>0</v>
      </c>
      <c r="C665" s="329">
        <v>0</v>
      </c>
      <c r="D665" s="329">
        <v>0</v>
      </c>
      <c r="E665" s="358"/>
      <c r="F665" s="376">
        <v>0</v>
      </c>
    </row>
    <row r="666" customHeight="true" spans="1:6">
      <c r="A666" s="174" t="s">
        <v>566</v>
      </c>
      <c r="B666" s="329">
        <v>0</v>
      </c>
      <c r="C666" s="329">
        <v>0</v>
      </c>
      <c r="D666" s="329">
        <v>0</v>
      </c>
      <c r="E666" s="358"/>
      <c r="F666" s="376">
        <v>0</v>
      </c>
    </row>
    <row r="667" customHeight="true" spans="1:6">
      <c r="A667" s="174" t="s">
        <v>567</v>
      </c>
      <c r="B667" s="329">
        <v>0</v>
      </c>
      <c r="C667" s="329">
        <v>0</v>
      </c>
      <c r="D667" s="329">
        <v>0</v>
      </c>
      <c r="E667" s="358"/>
      <c r="F667" s="376">
        <v>0</v>
      </c>
    </row>
    <row r="668" customHeight="true" spans="1:6">
      <c r="A668" s="174" t="s">
        <v>568</v>
      </c>
      <c r="B668" s="329">
        <v>88</v>
      </c>
      <c r="C668" s="329">
        <v>0</v>
      </c>
      <c r="D668" s="329">
        <v>0</v>
      </c>
      <c r="E668" s="358"/>
      <c r="F668" s="376">
        <v>0</v>
      </c>
    </row>
    <row r="669" customHeight="true" spans="1:6">
      <c r="A669" s="184" t="s">
        <v>569</v>
      </c>
      <c r="B669" s="327">
        <v>1581</v>
      </c>
      <c r="C669" s="327">
        <v>1805</v>
      </c>
      <c r="D669" s="327">
        <v>1797</v>
      </c>
      <c r="E669" s="356">
        <v>99.5567867036011</v>
      </c>
      <c r="F669" s="375">
        <v>181.88</v>
      </c>
    </row>
    <row r="670" customHeight="true" spans="1:6">
      <c r="A670" s="174" t="s">
        <v>96</v>
      </c>
      <c r="B670" s="329">
        <v>558</v>
      </c>
      <c r="C670" s="329">
        <v>610</v>
      </c>
      <c r="D670" s="329">
        <v>611</v>
      </c>
      <c r="E670" s="358">
        <v>100.16393442623</v>
      </c>
      <c r="F670" s="376">
        <v>230.56</v>
      </c>
    </row>
    <row r="671" customHeight="true" spans="1:6">
      <c r="A671" s="174" t="s">
        <v>97</v>
      </c>
      <c r="B671" s="329">
        <v>49</v>
      </c>
      <c r="C671" s="329">
        <v>54</v>
      </c>
      <c r="D671" s="329">
        <v>54</v>
      </c>
      <c r="E671" s="358">
        <v>100</v>
      </c>
      <c r="F671" s="376">
        <v>81.81</v>
      </c>
    </row>
    <row r="672" customHeight="true" spans="1:6">
      <c r="A672" s="174" t="s">
        <v>98</v>
      </c>
      <c r="B672" s="329">
        <v>39</v>
      </c>
      <c r="C672" s="329">
        <v>36</v>
      </c>
      <c r="D672" s="329">
        <v>36</v>
      </c>
      <c r="E672" s="358">
        <v>100</v>
      </c>
      <c r="F672" s="376">
        <v>1800</v>
      </c>
    </row>
    <row r="673" customHeight="true" spans="1:6">
      <c r="A673" s="174" t="s">
        <v>570</v>
      </c>
      <c r="B673" s="329">
        <v>347</v>
      </c>
      <c r="C673" s="329">
        <v>255</v>
      </c>
      <c r="D673" s="329">
        <v>255</v>
      </c>
      <c r="E673" s="358">
        <v>100</v>
      </c>
      <c r="F673" s="376">
        <v>60.28</v>
      </c>
    </row>
    <row r="674" customHeight="true" spans="1:6">
      <c r="A674" s="174" t="s">
        <v>571</v>
      </c>
      <c r="B674" s="329">
        <v>88</v>
      </c>
      <c r="C674" s="329">
        <v>95</v>
      </c>
      <c r="D674" s="329">
        <v>89</v>
      </c>
      <c r="E674" s="358">
        <v>93.6842105263158</v>
      </c>
      <c r="F674" s="376">
        <v>90.81</v>
      </c>
    </row>
    <row r="675" customHeight="true" spans="1:6">
      <c r="A675" s="174" t="s">
        <v>105</v>
      </c>
      <c r="B675" s="329">
        <v>300</v>
      </c>
      <c r="C675" s="329">
        <v>356</v>
      </c>
      <c r="D675" s="329">
        <v>356</v>
      </c>
      <c r="E675" s="358">
        <v>100</v>
      </c>
      <c r="F675" s="376">
        <v>1780</v>
      </c>
    </row>
    <row r="676" customHeight="true" spans="1:6">
      <c r="A676" s="174" t="s">
        <v>572</v>
      </c>
      <c r="B676" s="329">
        <v>200</v>
      </c>
      <c r="C676" s="329">
        <v>399</v>
      </c>
      <c r="D676" s="329">
        <v>396</v>
      </c>
      <c r="E676" s="358">
        <v>99.2481203007519</v>
      </c>
      <c r="F676" s="376">
        <v>347.36</v>
      </c>
    </row>
    <row r="677" customHeight="true" spans="1:6">
      <c r="A677" s="184" t="s">
        <v>573</v>
      </c>
      <c r="B677" s="327">
        <v>0</v>
      </c>
      <c r="C677" s="327">
        <v>23</v>
      </c>
      <c r="D677" s="327">
        <v>23</v>
      </c>
      <c r="E677" s="356">
        <v>100</v>
      </c>
      <c r="F677" s="375">
        <v>0</v>
      </c>
    </row>
    <row r="678" customHeight="true" spans="1:6">
      <c r="A678" s="174" t="s">
        <v>574</v>
      </c>
      <c r="B678" s="329">
        <v>0</v>
      </c>
      <c r="C678" s="329">
        <v>23</v>
      </c>
      <c r="D678" s="329">
        <v>23</v>
      </c>
      <c r="E678" s="358">
        <v>100</v>
      </c>
      <c r="F678" s="376">
        <v>0</v>
      </c>
    </row>
    <row r="679" customHeight="true" spans="1:6">
      <c r="A679" s="174" t="s">
        <v>575</v>
      </c>
      <c r="B679" s="329">
        <v>0</v>
      </c>
      <c r="C679" s="329">
        <v>0</v>
      </c>
      <c r="D679" s="329">
        <v>0</v>
      </c>
      <c r="E679" s="358"/>
      <c r="F679" s="376">
        <v>0</v>
      </c>
    </row>
    <row r="680" customHeight="true" spans="1:6">
      <c r="A680" s="184" t="s">
        <v>576</v>
      </c>
      <c r="B680" s="327">
        <v>2610</v>
      </c>
      <c r="C680" s="327">
        <v>12235</v>
      </c>
      <c r="D680" s="327">
        <v>12251</v>
      </c>
      <c r="E680" s="356">
        <v>100.130772374336</v>
      </c>
      <c r="F680" s="375">
        <v>139.2</v>
      </c>
    </row>
    <row r="681" customHeight="true" spans="1:6">
      <c r="A681" s="174" t="s">
        <v>577</v>
      </c>
      <c r="B681" s="329">
        <v>2610</v>
      </c>
      <c r="C681" s="329">
        <v>12235</v>
      </c>
      <c r="D681" s="329">
        <v>12251</v>
      </c>
      <c r="E681" s="358">
        <v>100.130772374336</v>
      </c>
      <c r="F681" s="376">
        <v>139.2</v>
      </c>
    </row>
    <row r="682" customHeight="true" spans="1:6">
      <c r="A682" s="374" t="s">
        <v>578</v>
      </c>
      <c r="B682" s="327">
        <v>68299</v>
      </c>
      <c r="C682" s="327">
        <v>232485</v>
      </c>
      <c r="D682" s="327">
        <v>231907</v>
      </c>
      <c r="E682" s="356">
        <v>99.7513818095791</v>
      </c>
      <c r="F682" s="375">
        <v>157.31</v>
      </c>
    </row>
    <row r="683" customHeight="true" spans="1:6">
      <c r="A683" s="184" t="s">
        <v>579</v>
      </c>
      <c r="B683" s="327">
        <v>4191</v>
      </c>
      <c r="C683" s="327">
        <v>3011</v>
      </c>
      <c r="D683" s="327">
        <v>3002</v>
      </c>
      <c r="E683" s="356">
        <v>99.7010959814015</v>
      </c>
      <c r="F683" s="375">
        <v>93.05</v>
      </c>
    </row>
    <row r="684" customHeight="true" spans="1:6">
      <c r="A684" s="174" t="s">
        <v>96</v>
      </c>
      <c r="B684" s="329">
        <v>3700</v>
      </c>
      <c r="C684" s="329">
        <v>2708</v>
      </c>
      <c r="D684" s="329">
        <v>2702</v>
      </c>
      <c r="E684" s="358">
        <v>99.7784342688331</v>
      </c>
      <c r="F684" s="376">
        <v>101.12</v>
      </c>
    </row>
    <row r="685" customHeight="true" spans="1:6">
      <c r="A685" s="174" t="s">
        <v>97</v>
      </c>
      <c r="B685" s="329">
        <v>315</v>
      </c>
      <c r="C685" s="329">
        <v>60</v>
      </c>
      <c r="D685" s="329">
        <v>60</v>
      </c>
      <c r="E685" s="358">
        <v>100</v>
      </c>
      <c r="F685" s="376">
        <v>34.09</v>
      </c>
    </row>
    <row r="686" customHeight="true" spans="1:6">
      <c r="A686" s="174" t="s">
        <v>98</v>
      </c>
      <c r="B686" s="329">
        <v>80</v>
      </c>
      <c r="C686" s="329">
        <v>85</v>
      </c>
      <c r="D686" s="329">
        <v>82</v>
      </c>
      <c r="E686" s="358">
        <v>96.4705882352941</v>
      </c>
      <c r="F686" s="376">
        <v>110.81</v>
      </c>
    </row>
    <row r="687" customHeight="true" spans="1:6">
      <c r="A687" s="174" t="s">
        <v>580</v>
      </c>
      <c r="B687" s="329">
        <v>96</v>
      </c>
      <c r="C687" s="329">
        <v>158</v>
      </c>
      <c r="D687" s="329">
        <v>158</v>
      </c>
      <c r="E687" s="358">
        <v>100</v>
      </c>
      <c r="F687" s="376">
        <v>51.97</v>
      </c>
    </row>
    <row r="688" customHeight="true" spans="1:6">
      <c r="A688" s="184" t="s">
        <v>581</v>
      </c>
      <c r="B688" s="327">
        <v>18217</v>
      </c>
      <c r="C688" s="327">
        <v>114285</v>
      </c>
      <c r="D688" s="327">
        <v>114155</v>
      </c>
      <c r="E688" s="356">
        <v>99.8862492890581</v>
      </c>
      <c r="F688" s="375">
        <v>412.52</v>
      </c>
    </row>
    <row r="689" customHeight="true" spans="1:6">
      <c r="A689" s="174" t="s">
        <v>582</v>
      </c>
      <c r="B689" s="329">
        <v>16644</v>
      </c>
      <c r="C689" s="329">
        <v>79594</v>
      </c>
      <c r="D689" s="329">
        <v>79464</v>
      </c>
      <c r="E689" s="358">
        <v>99.8366711058623</v>
      </c>
      <c r="F689" s="376">
        <v>375.84</v>
      </c>
    </row>
    <row r="690" customHeight="true" spans="1:6">
      <c r="A690" s="174" t="s">
        <v>583</v>
      </c>
      <c r="B690" s="329">
        <v>1569</v>
      </c>
      <c r="C690" s="329">
        <v>30750</v>
      </c>
      <c r="D690" s="329">
        <v>30750</v>
      </c>
      <c r="E690" s="358">
        <v>100</v>
      </c>
      <c r="F690" s="376">
        <v>907.88</v>
      </c>
    </row>
    <row r="691" customHeight="true" spans="1:6">
      <c r="A691" s="174" t="s">
        <v>584</v>
      </c>
      <c r="B691" s="329">
        <v>0</v>
      </c>
      <c r="C691" s="329">
        <v>517</v>
      </c>
      <c r="D691" s="329">
        <v>517</v>
      </c>
      <c r="E691" s="358">
        <v>100</v>
      </c>
      <c r="F691" s="376">
        <v>82.32</v>
      </c>
    </row>
    <row r="692" customHeight="true" spans="1:6">
      <c r="A692" s="174" t="s">
        <v>585</v>
      </c>
      <c r="B692" s="329">
        <v>0</v>
      </c>
      <c r="C692" s="329">
        <v>0</v>
      </c>
      <c r="D692" s="329">
        <v>0</v>
      </c>
      <c r="E692" s="358"/>
      <c r="F692" s="376">
        <v>0</v>
      </c>
    </row>
    <row r="693" customHeight="true" spans="1:6">
      <c r="A693" s="174" t="s">
        <v>586</v>
      </c>
      <c r="B693" s="329">
        <v>4</v>
      </c>
      <c r="C693" s="329">
        <v>2737</v>
      </c>
      <c r="D693" s="329">
        <v>2737</v>
      </c>
      <c r="E693" s="358">
        <v>100</v>
      </c>
      <c r="F693" s="376">
        <v>362.99</v>
      </c>
    </row>
    <row r="694" customHeight="true" spans="1:6">
      <c r="A694" s="376" t="s">
        <v>587</v>
      </c>
      <c r="B694" s="329">
        <v>0</v>
      </c>
      <c r="C694" s="329">
        <v>0</v>
      </c>
      <c r="D694" s="329">
        <v>0</v>
      </c>
      <c r="E694" s="358"/>
      <c r="F694" s="376">
        <v>0</v>
      </c>
    </row>
    <row r="695" customHeight="true" spans="1:6">
      <c r="A695" s="174" t="s">
        <v>588</v>
      </c>
      <c r="B695" s="329">
        <v>0</v>
      </c>
      <c r="C695" s="329">
        <v>0</v>
      </c>
      <c r="D695" s="329">
        <v>0</v>
      </c>
      <c r="E695" s="358"/>
      <c r="F695" s="376">
        <v>0</v>
      </c>
    </row>
    <row r="696" customHeight="true" spans="1:6">
      <c r="A696" s="174" t="s">
        <v>589</v>
      </c>
      <c r="B696" s="329">
        <v>0</v>
      </c>
      <c r="C696" s="329">
        <v>0</v>
      </c>
      <c r="D696" s="329">
        <v>0</v>
      </c>
      <c r="E696" s="358"/>
      <c r="F696" s="376">
        <v>0</v>
      </c>
    </row>
    <row r="697" customHeight="true" spans="1:6">
      <c r="A697" s="174" t="s">
        <v>590</v>
      </c>
      <c r="B697" s="329">
        <v>0</v>
      </c>
      <c r="C697" s="329">
        <v>0</v>
      </c>
      <c r="D697" s="329">
        <v>0</v>
      </c>
      <c r="E697" s="358"/>
      <c r="F697" s="376">
        <v>0</v>
      </c>
    </row>
    <row r="698" customHeight="true" spans="1:6">
      <c r="A698" s="174" t="s">
        <v>591</v>
      </c>
      <c r="B698" s="329">
        <v>0</v>
      </c>
      <c r="C698" s="329">
        <v>0</v>
      </c>
      <c r="D698" s="329">
        <v>0</v>
      </c>
      <c r="E698" s="358"/>
      <c r="F698" s="376">
        <v>0</v>
      </c>
    </row>
    <row r="699" customHeight="true" spans="1:6">
      <c r="A699" s="174" t="s">
        <v>592</v>
      </c>
      <c r="B699" s="329">
        <v>0</v>
      </c>
      <c r="C699" s="329">
        <v>0</v>
      </c>
      <c r="D699" s="329">
        <v>0</v>
      </c>
      <c r="E699" s="358"/>
      <c r="F699" s="376">
        <v>0</v>
      </c>
    </row>
    <row r="700" customHeight="true" spans="1:6">
      <c r="A700" s="174" t="s">
        <v>593</v>
      </c>
      <c r="B700" s="329">
        <v>0</v>
      </c>
      <c r="C700" s="329">
        <v>0</v>
      </c>
      <c r="D700" s="329">
        <v>0</v>
      </c>
      <c r="E700" s="358"/>
      <c r="F700" s="376">
        <v>0</v>
      </c>
    </row>
    <row r="701" customHeight="true" spans="1:6">
      <c r="A701" s="174" t="s">
        <v>594</v>
      </c>
      <c r="B701" s="329">
        <v>0</v>
      </c>
      <c r="C701" s="329">
        <v>687</v>
      </c>
      <c r="D701" s="329">
        <v>687</v>
      </c>
      <c r="E701" s="358">
        <v>100</v>
      </c>
      <c r="F701" s="376">
        <v>39.03</v>
      </c>
    </row>
    <row r="702" customHeight="true" spans="1:6">
      <c r="A702" s="184" t="s">
        <v>595</v>
      </c>
      <c r="B702" s="327">
        <v>14233</v>
      </c>
      <c r="C702" s="327">
        <v>17135</v>
      </c>
      <c r="D702" s="327">
        <v>17081</v>
      </c>
      <c r="E702" s="356">
        <v>99.6848555587978</v>
      </c>
      <c r="F702" s="375">
        <v>101.05</v>
      </c>
    </row>
    <row r="703" customHeight="true" spans="1:6">
      <c r="A703" s="174" t="s">
        <v>596</v>
      </c>
      <c r="B703" s="329">
        <v>3512</v>
      </c>
      <c r="C703" s="329">
        <v>4931</v>
      </c>
      <c r="D703" s="329">
        <v>4873</v>
      </c>
      <c r="E703" s="358">
        <v>98.8237679983776</v>
      </c>
      <c r="F703" s="376">
        <v>93.92</v>
      </c>
    </row>
    <row r="704" customHeight="true" spans="1:6">
      <c r="A704" s="174" t="s">
        <v>597</v>
      </c>
      <c r="B704" s="329">
        <v>9515</v>
      </c>
      <c r="C704" s="329">
        <v>9831</v>
      </c>
      <c r="D704" s="329">
        <v>9830</v>
      </c>
      <c r="E704" s="358">
        <v>99.9898280948022</v>
      </c>
      <c r="F704" s="376">
        <v>106.29</v>
      </c>
    </row>
    <row r="705" customHeight="true" spans="1:6">
      <c r="A705" s="174" t="s">
        <v>598</v>
      </c>
      <c r="B705" s="329">
        <v>1206</v>
      </c>
      <c r="C705" s="329">
        <v>2373</v>
      </c>
      <c r="D705" s="329">
        <v>2378</v>
      </c>
      <c r="E705" s="358">
        <v>100.210703750527</v>
      </c>
      <c r="F705" s="376">
        <v>96.43</v>
      </c>
    </row>
    <row r="706" customHeight="true" spans="1:6">
      <c r="A706" s="184" t="s">
        <v>599</v>
      </c>
      <c r="B706" s="327">
        <v>12448</v>
      </c>
      <c r="C706" s="327">
        <v>28696</v>
      </c>
      <c r="D706" s="327">
        <v>28296</v>
      </c>
      <c r="E706" s="356">
        <v>98.6060775020909</v>
      </c>
      <c r="F706" s="375">
        <v>125.06</v>
      </c>
    </row>
    <row r="707" customHeight="true" spans="1:6">
      <c r="A707" s="174" t="s">
        <v>600</v>
      </c>
      <c r="B707" s="329">
        <v>4525</v>
      </c>
      <c r="C707" s="329">
        <v>5407</v>
      </c>
      <c r="D707" s="329">
        <v>5408</v>
      </c>
      <c r="E707" s="358">
        <v>100.018494544109</v>
      </c>
      <c r="F707" s="376">
        <v>98.59</v>
      </c>
    </row>
    <row r="708" customHeight="true" spans="1:6">
      <c r="A708" s="174" t="s">
        <v>601</v>
      </c>
      <c r="B708" s="329">
        <v>919</v>
      </c>
      <c r="C708" s="329">
        <v>774</v>
      </c>
      <c r="D708" s="329">
        <v>773</v>
      </c>
      <c r="E708" s="358">
        <v>99.8708010335917</v>
      </c>
      <c r="F708" s="376">
        <v>88.44</v>
      </c>
    </row>
    <row r="709" customHeight="true" spans="1:6">
      <c r="A709" s="174" t="s">
        <v>602</v>
      </c>
      <c r="B709" s="329">
        <v>4371</v>
      </c>
      <c r="C709" s="329">
        <v>5715</v>
      </c>
      <c r="D709" s="329">
        <v>5552</v>
      </c>
      <c r="E709" s="358">
        <v>97.1478565179353</v>
      </c>
      <c r="F709" s="376">
        <v>155.6</v>
      </c>
    </row>
    <row r="710" customHeight="true" spans="1:6">
      <c r="A710" s="174" t="s">
        <v>603</v>
      </c>
      <c r="B710" s="329">
        <v>0</v>
      </c>
      <c r="C710" s="329">
        <v>0</v>
      </c>
      <c r="D710" s="329">
        <v>0</v>
      </c>
      <c r="E710" s="358"/>
      <c r="F710" s="376">
        <v>0</v>
      </c>
    </row>
    <row r="711" customHeight="true" spans="1:6">
      <c r="A711" s="174" t="s">
        <v>604</v>
      </c>
      <c r="B711" s="329">
        <v>9</v>
      </c>
      <c r="C711" s="329">
        <v>5</v>
      </c>
      <c r="D711" s="329">
        <v>5</v>
      </c>
      <c r="E711" s="358">
        <v>100</v>
      </c>
      <c r="F711" s="376">
        <v>0</v>
      </c>
    </row>
    <row r="712" customHeight="true" spans="1:6">
      <c r="A712" s="174" t="s">
        <v>605</v>
      </c>
      <c r="B712" s="329">
        <v>670</v>
      </c>
      <c r="C712" s="329">
        <v>802</v>
      </c>
      <c r="D712" s="329">
        <v>785</v>
      </c>
      <c r="E712" s="358">
        <v>97.8802992518703</v>
      </c>
      <c r="F712" s="376">
        <v>57.63</v>
      </c>
    </row>
    <row r="713" customHeight="true" spans="1:6">
      <c r="A713" s="174" t="s">
        <v>606</v>
      </c>
      <c r="B713" s="329">
        <v>0</v>
      </c>
      <c r="C713" s="329">
        <v>231</v>
      </c>
      <c r="D713" s="329">
        <v>231</v>
      </c>
      <c r="E713" s="358">
        <v>100</v>
      </c>
      <c r="F713" s="376">
        <v>106.45</v>
      </c>
    </row>
    <row r="714" customHeight="true" spans="1:6">
      <c r="A714" s="174" t="s">
        <v>607</v>
      </c>
      <c r="B714" s="329">
        <v>987</v>
      </c>
      <c r="C714" s="329">
        <v>8849</v>
      </c>
      <c r="D714" s="329">
        <v>8850</v>
      </c>
      <c r="E714" s="358">
        <v>100.011300711945</v>
      </c>
      <c r="F714" s="376">
        <v>110.88</v>
      </c>
    </row>
    <row r="715" customHeight="true" spans="1:6">
      <c r="A715" s="174" t="s">
        <v>608</v>
      </c>
      <c r="B715" s="329">
        <v>559</v>
      </c>
      <c r="C715" s="329">
        <v>4670</v>
      </c>
      <c r="D715" s="329">
        <v>4721</v>
      </c>
      <c r="E715" s="358">
        <v>101.092077087794</v>
      </c>
      <c r="F715" s="376">
        <v>186.15</v>
      </c>
    </row>
    <row r="716" customHeight="true" spans="1:6">
      <c r="A716" s="174" t="s">
        <v>609</v>
      </c>
      <c r="B716" s="329">
        <v>0</v>
      </c>
      <c r="C716" s="329">
        <v>1899</v>
      </c>
      <c r="D716" s="329">
        <v>1627</v>
      </c>
      <c r="E716" s="358">
        <v>85.6766719325961</v>
      </c>
      <c r="F716" s="376">
        <v>0</v>
      </c>
    </row>
    <row r="717" customHeight="true" spans="1:6">
      <c r="A717" s="174" t="s">
        <v>610</v>
      </c>
      <c r="B717" s="329">
        <v>408</v>
      </c>
      <c r="C717" s="329">
        <v>344</v>
      </c>
      <c r="D717" s="329">
        <v>344</v>
      </c>
      <c r="E717" s="358">
        <v>100</v>
      </c>
      <c r="F717" s="376">
        <v>57.14</v>
      </c>
    </row>
    <row r="718" customHeight="true" spans="1:6">
      <c r="A718" s="184" t="s">
        <v>611</v>
      </c>
      <c r="B718" s="327">
        <v>0</v>
      </c>
      <c r="C718" s="327">
        <v>283</v>
      </c>
      <c r="D718" s="327">
        <v>282</v>
      </c>
      <c r="E718" s="356">
        <v>99.6466431095406</v>
      </c>
      <c r="F718" s="375">
        <v>6.3</v>
      </c>
    </row>
    <row r="719" customHeight="true" spans="1:6">
      <c r="A719" s="174" t="s">
        <v>612</v>
      </c>
      <c r="B719" s="329">
        <v>0</v>
      </c>
      <c r="C719" s="329">
        <v>282</v>
      </c>
      <c r="D719" s="329">
        <v>281</v>
      </c>
      <c r="E719" s="358">
        <v>99.645390070922</v>
      </c>
      <c r="F719" s="376">
        <v>7.02</v>
      </c>
    </row>
    <row r="720" customHeight="true" spans="1:6">
      <c r="A720" s="174" t="s">
        <v>613</v>
      </c>
      <c r="B720" s="329">
        <v>0</v>
      </c>
      <c r="C720" s="329">
        <v>1</v>
      </c>
      <c r="D720" s="329">
        <v>1</v>
      </c>
      <c r="E720" s="358">
        <v>100</v>
      </c>
      <c r="F720" s="376">
        <v>0.21</v>
      </c>
    </row>
    <row r="721" customHeight="true" spans="1:6">
      <c r="A721" s="184" t="s">
        <v>614</v>
      </c>
      <c r="B721" s="327">
        <v>760</v>
      </c>
      <c r="C721" s="327">
        <v>4261</v>
      </c>
      <c r="D721" s="327">
        <v>4261</v>
      </c>
      <c r="E721" s="356">
        <v>100</v>
      </c>
      <c r="F721" s="375">
        <v>102.08</v>
      </c>
    </row>
    <row r="722" customHeight="true" spans="1:6">
      <c r="A722" s="174" t="s">
        <v>615</v>
      </c>
      <c r="B722" s="329">
        <v>76</v>
      </c>
      <c r="C722" s="329">
        <v>4</v>
      </c>
      <c r="D722" s="329">
        <v>4</v>
      </c>
      <c r="E722" s="358">
        <v>100</v>
      </c>
      <c r="F722" s="376">
        <v>50</v>
      </c>
    </row>
    <row r="723" customHeight="true" spans="1:6">
      <c r="A723" s="174" t="s">
        <v>616</v>
      </c>
      <c r="B723" s="329">
        <v>447</v>
      </c>
      <c r="C723" s="329">
        <v>3626</v>
      </c>
      <c r="D723" s="329">
        <v>3626</v>
      </c>
      <c r="E723" s="358">
        <v>100</v>
      </c>
      <c r="F723" s="376">
        <v>1129.5</v>
      </c>
    </row>
    <row r="724" customHeight="true" spans="1:6">
      <c r="A724" s="174" t="s">
        <v>617</v>
      </c>
      <c r="B724" s="329">
        <v>237</v>
      </c>
      <c r="C724" s="329">
        <v>631</v>
      </c>
      <c r="D724" s="329">
        <v>631</v>
      </c>
      <c r="E724" s="358">
        <v>100</v>
      </c>
      <c r="F724" s="376">
        <v>16.41</v>
      </c>
    </row>
    <row r="725" customHeight="true" spans="1:6">
      <c r="A725" s="184" t="s">
        <v>618</v>
      </c>
      <c r="B725" s="327">
        <v>11913</v>
      </c>
      <c r="C725" s="327">
        <v>13025</v>
      </c>
      <c r="D725" s="327">
        <v>13064</v>
      </c>
      <c r="E725" s="356">
        <v>100.299424184261</v>
      </c>
      <c r="F725" s="375">
        <v>95.67</v>
      </c>
    </row>
    <row r="726" customHeight="true" spans="1:6">
      <c r="A726" s="174" t="s">
        <v>619</v>
      </c>
      <c r="B726" s="329">
        <v>3460</v>
      </c>
      <c r="C726" s="329">
        <v>3756</v>
      </c>
      <c r="D726" s="329">
        <v>3803</v>
      </c>
      <c r="E726" s="358">
        <v>101.251331203408</v>
      </c>
      <c r="F726" s="376">
        <v>80.4</v>
      </c>
    </row>
    <row r="727" customHeight="true" spans="1:6">
      <c r="A727" s="174" t="s">
        <v>620</v>
      </c>
      <c r="B727" s="329">
        <v>6898</v>
      </c>
      <c r="C727" s="329">
        <v>7695</v>
      </c>
      <c r="D727" s="329">
        <v>7669</v>
      </c>
      <c r="E727" s="358">
        <v>99.6621182586095</v>
      </c>
      <c r="F727" s="376">
        <v>105.53</v>
      </c>
    </row>
    <row r="728" customHeight="true" spans="1:6">
      <c r="A728" s="174" t="s">
        <v>621</v>
      </c>
      <c r="B728" s="329">
        <v>1553</v>
      </c>
      <c r="C728" s="329">
        <v>1572</v>
      </c>
      <c r="D728" s="329">
        <v>1589</v>
      </c>
      <c r="E728" s="358">
        <v>101.081424936387</v>
      </c>
      <c r="F728" s="376">
        <v>95.89</v>
      </c>
    </row>
    <row r="729" customHeight="true" spans="1:6">
      <c r="A729" s="174" t="s">
        <v>622</v>
      </c>
      <c r="B729" s="329">
        <v>2</v>
      </c>
      <c r="C729" s="329">
        <v>2</v>
      </c>
      <c r="D729" s="329">
        <v>3</v>
      </c>
      <c r="E729" s="358">
        <v>150</v>
      </c>
      <c r="F729" s="376">
        <v>0</v>
      </c>
    </row>
    <row r="730" customHeight="true" spans="1:6">
      <c r="A730" s="184" t="s">
        <v>623</v>
      </c>
      <c r="B730" s="327">
        <v>400</v>
      </c>
      <c r="C730" s="327">
        <v>35296</v>
      </c>
      <c r="D730" s="327">
        <v>35296</v>
      </c>
      <c r="E730" s="356">
        <v>100</v>
      </c>
      <c r="F730" s="375">
        <v>112.03</v>
      </c>
    </row>
    <row r="731" customHeight="true" spans="1:6">
      <c r="A731" s="174" t="s">
        <v>624</v>
      </c>
      <c r="B731" s="329">
        <v>0</v>
      </c>
      <c r="C731" s="329">
        <v>0</v>
      </c>
      <c r="D731" s="329">
        <v>0</v>
      </c>
      <c r="E731" s="358"/>
      <c r="F731" s="376">
        <v>0</v>
      </c>
    </row>
    <row r="732" customHeight="true" spans="1:6">
      <c r="A732" s="174" t="s">
        <v>625</v>
      </c>
      <c r="B732" s="329">
        <v>400</v>
      </c>
      <c r="C732" s="329">
        <v>35296</v>
      </c>
      <c r="D732" s="329">
        <v>35296</v>
      </c>
      <c r="E732" s="358">
        <v>100</v>
      </c>
      <c r="F732" s="376">
        <v>112.03</v>
      </c>
    </row>
    <row r="733" customHeight="true" spans="1:6">
      <c r="A733" s="174" t="s">
        <v>626</v>
      </c>
      <c r="B733" s="329">
        <v>0</v>
      </c>
      <c r="C733" s="329">
        <v>0</v>
      </c>
      <c r="D733" s="329">
        <v>0</v>
      </c>
      <c r="E733" s="358"/>
      <c r="F733" s="376">
        <v>0</v>
      </c>
    </row>
    <row r="734" customHeight="true" spans="1:6">
      <c r="A734" s="184" t="s">
        <v>627</v>
      </c>
      <c r="B734" s="327">
        <v>1232</v>
      </c>
      <c r="C734" s="327">
        <v>2470</v>
      </c>
      <c r="D734" s="327">
        <v>2470</v>
      </c>
      <c r="E734" s="356">
        <v>100</v>
      </c>
      <c r="F734" s="375">
        <v>84.07</v>
      </c>
    </row>
    <row r="735" customHeight="true" spans="1:6">
      <c r="A735" s="174" t="s">
        <v>628</v>
      </c>
      <c r="B735" s="329">
        <v>840</v>
      </c>
      <c r="C735" s="329">
        <v>2042</v>
      </c>
      <c r="D735" s="329">
        <v>2042</v>
      </c>
      <c r="E735" s="358">
        <v>100</v>
      </c>
      <c r="F735" s="376">
        <v>81.35</v>
      </c>
    </row>
    <row r="736" customHeight="true" spans="1:6">
      <c r="A736" s="174" t="s">
        <v>629</v>
      </c>
      <c r="B736" s="329">
        <v>0</v>
      </c>
      <c r="C736" s="329">
        <v>48</v>
      </c>
      <c r="D736" s="329">
        <v>48</v>
      </c>
      <c r="E736" s="358">
        <v>100</v>
      </c>
      <c r="F736" s="376">
        <v>97.95</v>
      </c>
    </row>
    <row r="737" customHeight="true" spans="1:6">
      <c r="A737" s="174" t="s">
        <v>630</v>
      </c>
      <c r="B737" s="329">
        <v>392</v>
      </c>
      <c r="C737" s="329">
        <v>380</v>
      </c>
      <c r="D737" s="329">
        <v>380</v>
      </c>
      <c r="E737" s="358">
        <v>100</v>
      </c>
      <c r="F737" s="376">
        <v>100.26</v>
      </c>
    </row>
    <row r="738" customHeight="true" spans="1:6">
      <c r="A738" s="184" t="s">
        <v>631</v>
      </c>
      <c r="B738" s="327">
        <v>203</v>
      </c>
      <c r="C738" s="327">
        <v>441</v>
      </c>
      <c r="D738" s="327">
        <v>442</v>
      </c>
      <c r="E738" s="356">
        <v>100.226757369615</v>
      </c>
      <c r="F738" s="375">
        <v>261.53</v>
      </c>
    </row>
    <row r="739" customHeight="true" spans="1:6">
      <c r="A739" s="174" t="s">
        <v>632</v>
      </c>
      <c r="B739" s="329">
        <v>203</v>
      </c>
      <c r="C739" s="329">
        <v>441</v>
      </c>
      <c r="D739" s="329">
        <v>442</v>
      </c>
      <c r="E739" s="358">
        <v>100.226757369615</v>
      </c>
      <c r="F739" s="376">
        <v>261.53</v>
      </c>
    </row>
    <row r="740" customHeight="true" spans="1:6">
      <c r="A740" s="174" t="s">
        <v>633</v>
      </c>
      <c r="B740" s="329">
        <v>0</v>
      </c>
      <c r="C740" s="329">
        <v>0</v>
      </c>
      <c r="D740" s="329">
        <v>0</v>
      </c>
      <c r="E740" s="358"/>
      <c r="F740" s="376">
        <v>0</v>
      </c>
    </row>
    <row r="741" customHeight="true" spans="1:6">
      <c r="A741" s="184" t="s">
        <v>634</v>
      </c>
      <c r="B741" s="327">
        <v>3791</v>
      </c>
      <c r="C741" s="327">
        <v>3437</v>
      </c>
      <c r="D741" s="327">
        <v>3449</v>
      </c>
      <c r="E741" s="356">
        <v>100.349141693337</v>
      </c>
      <c r="F741" s="375">
        <v>462.33</v>
      </c>
    </row>
    <row r="742" customHeight="true" spans="1:6">
      <c r="A742" s="174" t="s">
        <v>96</v>
      </c>
      <c r="B742" s="329">
        <v>3017</v>
      </c>
      <c r="C742" s="329">
        <v>1820</v>
      </c>
      <c r="D742" s="329">
        <v>1820</v>
      </c>
      <c r="E742" s="358">
        <v>100</v>
      </c>
      <c r="F742" s="376">
        <v>329.11</v>
      </c>
    </row>
    <row r="743" customHeight="true" spans="1:6">
      <c r="A743" s="174" t="s">
        <v>97</v>
      </c>
      <c r="B743" s="329">
        <v>15</v>
      </c>
      <c r="C743" s="329">
        <v>13</v>
      </c>
      <c r="D743" s="329">
        <v>13</v>
      </c>
      <c r="E743" s="358">
        <v>100</v>
      </c>
      <c r="F743" s="376">
        <v>108.33</v>
      </c>
    </row>
    <row r="744" customHeight="true" spans="1:6">
      <c r="A744" s="174" t="s">
        <v>98</v>
      </c>
      <c r="B744" s="329">
        <v>0</v>
      </c>
      <c r="C744" s="329">
        <v>0</v>
      </c>
      <c r="D744" s="329">
        <v>0</v>
      </c>
      <c r="E744" s="358"/>
      <c r="F744" s="376">
        <v>0</v>
      </c>
    </row>
    <row r="745" customHeight="true" spans="1:6">
      <c r="A745" s="174" t="s">
        <v>137</v>
      </c>
      <c r="B745" s="329">
        <v>10</v>
      </c>
      <c r="C745" s="329">
        <v>5</v>
      </c>
      <c r="D745" s="329">
        <v>5</v>
      </c>
      <c r="E745" s="358">
        <v>100</v>
      </c>
      <c r="F745" s="376">
        <v>250</v>
      </c>
    </row>
    <row r="746" customHeight="true" spans="1:6">
      <c r="A746" s="174" t="s">
        <v>635</v>
      </c>
      <c r="B746" s="329">
        <v>10</v>
      </c>
      <c r="C746" s="329">
        <v>9</v>
      </c>
      <c r="D746" s="329">
        <v>9</v>
      </c>
      <c r="E746" s="358">
        <v>100</v>
      </c>
      <c r="F746" s="376">
        <v>450</v>
      </c>
    </row>
    <row r="747" customHeight="true" spans="1:6">
      <c r="A747" s="174" t="s">
        <v>636</v>
      </c>
      <c r="B747" s="329">
        <v>62</v>
      </c>
      <c r="C747" s="329">
        <v>54</v>
      </c>
      <c r="D747" s="329">
        <v>54</v>
      </c>
      <c r="E747" s="358">
        <v>100</v>
      </c>
      <c r="F747" s="376">
        <v>270</v>
      </c>
    </row>
    <row r="748" customHeight="true" spans="1:6">
      <c r="A748" s="174" t="s">
        <v>105</v>
      </c>
      <c r="B748" s="329">
        <v>54</v>
      </c>
      <c r="C748" s="329">
        <v>68</v>
      </c>
      <c r="D748" s="329">
        <v>68</v>
      </c>
      <c r="E748" s="358">
        <v>100</v>
      </c>
      <c r="F748" s="376">
        <v>377.77</v>
      </c>
    </row>
    <row r="749" customHeight="true" spans="1:6">
      <c r="A749" s="174" t="s">
        <v>637</v>
      </c>
      <c r="B749" s="329">
        <v>623</v>
      </c>
      <c r="C749" s="329">
        <v>1468</v>
      </c>
      <c r="D749" s="329">
        <v>1480</v>
      </c>
      <c r="E749" s="358">
        <v>100.817438692098</v>
      </c>
      <c r="F749" s="376">
        <v>1121.2</v>
      </c>
    </row>
    <row r="750" customHeight="true" spans="1:6">
      <c r="A750" s="184" t="s">
        <v>638</v>
      </c>
      <c r="B750" s="327">
        <v>315</v>
      </c>
      <c r="C750" s="327">
        <v>301</v>
      </c>
      <c r="D750" s="327">
        <v>301</v>
      </c>
      <c r="E750" s="356">
        <v>100</v>
      </c>
      <c r="F750" s="375">
        <v>116.66</v>
      </c>
    </row>
    <row r="751" customHeight="true" spans="1:6">
      <c r="A751" s="174" t="s">
        <v>639</v>
      </c>
      <c r="B751" s="329">
        <v>315</v>
      </c>
      <c r="C751" s="329">
        <v>301</v>
      </c>
      <c r="D751" s="329">
        <v>301</v>
      </c>
      <c r="E751" s="358">
        <v>100</v>
      </c>
      <c r="F751" s="376">
        <v>116.66</v>
      </c>
    </row>
    <row r="752" customHeight="true" spans="1:6">
      <c r="A752" s="184" t="s">
        <v>640</v>
      </c>
      <c r="B752" s="327">
        <v>596</v>
      </c>
      <c r="C752" s="327">
        <v>9844</v>
      </c>
      <c r="D752" s="327">
        <v>9808</v>
      </c>
      <c r="E752" s="356">
        <v>99.6342950020317</v>
      </c>
      <c r="F752" s="375">
        <v>51.4</v>
      </c>
    </row>
    <row r="753" customHeight="true" spans="1:6">
      <c r="A753" s="174" t="s">
        <v>641</v>
      </c>
      <c r="B753" s="329">
        <v>596</v>
      </c>
      <c r="C753" s="329">
        <v>9844</v>
      </c>
      <c r="D753" s="329">
        <v>9808</v>
      </c>
      <c r="E753" s="358">
        <v>99.6342950020317</v>
      </c>
      <c r="F753" s="376">
        <v>51.4</v>
      </c>
    </row>
    <row r="754" customHeight="true" spans="1:6">
      <c r="A754" s="374" t="s">
        <v>642</v>
      </c>
      <c r="B754" s="327">
        <v>5474</v>
      </c>
      <c r="C754" s="327">
        <v>35396</v>
      </c>
      <c r="D754" s="327">
        <v>37978</v>
      </c>
      <c r="E754" s="356">
        <v>107.294609560402</v>
      </c>
      <c r="F754" s="375">
        <v>103.03</v>
      </c>
    </row>
    <row r="755" customHeight="true" spans="1:6">
      <c r="A755" s="184" t="s">
        <v>643</v>
      </c>
      <c r="B755" s="327">
        <v>3152</v>
      </c>
      <c r="C755" s="327">
        <v>4089</v>
      </c>
      <c r="D755" s="327">
        <v>4088</v>
      </c>
      <c r="E755" s="356">
        <v>99.9755441428222</v>
      </c>
      <c r="F755" s="375">
        <v>120.51</v>
      </c>
    </row>
    <row r="756" customHeight="true" spans="1:6">
      <c r="A756" s="174" t="s">
        <v>96</v>
      </c>
      <c r="B756" s="329">
        <v>2410</v>
      </c>
      <c r="C756" s="329">
        <v>2297</v>
      </c>
      <c r="D756" s="329">
        <v>2296</v>
      </c>
      <c r="E756" s="358">
        <v>99.9564649542882</v>
      </c>
      <c r="F756" s="376">
        <v>96.79</v>
      </c>
    </row>
    <row r="757" customHeight="true" spans="1:6">
      <c r="A757" s="174" t="s">
        <v>97</v>
      </c>
      <c r="B757" s="329">
        <v>207</v>
      </c>
      <c r="C757" s="329">
        <v>208</v>
      </c>
      <c r="D757" s="329">
        <v>208</v>
      </c>
      <c r="E757" s="358">
        <v>100</v>
      </c>
      <c r="F757" s="376">
        <v>64.39</v>
      </c>
    </row>
    <row r="758" customHeight="true" spans="1:6">
      <c r="A758" s="174" t="s">
        <v>98</v>
      </c>
      <c r="B758" s="329">
        <v>257</v>
      </c>
      <c r="C758" s="329">
        <v>241</v>
      </c>
      <c r="D758" s="329">
        <v>241</v>
      </c>
      <c r="E758" s="358">
        <v>100</v>
      </c>
      <c r="F758" s="376">
        <v>103.43</v>
      </c>
    </row>
    <row r="759" customHeight="true" spans="1:6">
      <c r="A759" s="174" t="s">
        <v>644</v>
      </c>
      <c r="B759" s="329">
        <v>0</v>
      </c>
      <c r="C759" s="329">
        <v>0</v>
      </c>
      <c r="D759" s="329">
        <v>0</v>
      </c>
      <c r="E759" s="358"/>
      <c r="F759" s="376">
        <v>0</v>
      </c>
    </row>
    <row r="760" customHeight="true" spans="1:6">
      <c r="A760" s="174" t="s">
        <v>645</v>
      </c>
      <c r="B760" s="329">
        <v>0</v>
      </c>
      <c r="C760" s="329">
        <v>0</v>
      </c>
      <c r="D760" s="329">
        <v>0</v>
      </c>
      <c r="E760" s="358"/>
      <c r="F760" s="376">
        <v>0</v>
      </c>
    </row>
    <row r="761" customHeight="true" spans="1:6">
      <c r="A761" s="174" t="s">
        <v>646</v>
      </c>
      <c r="B761" s="329">
        <v>0</v>
      </c>
      <c r="C761" s="329">
        <v>0</v>
      </c>
      <c r="D761" s="329">
        <v>0</v>
      </c>
      <c r="E761" s="358"/>
      <c r="F761" s="376">
        <v>0</v>
      </c>
    </row>
    <row r="762" customHeight="true" spans="1:6">
      <c r="A762" s="174" t="s">
        <v>647</v>
      </c>
      <c r="B762" s="329">
        <v>0</v>
      </c>
      <c r="C762" s="329">
        <v>0</v>
      </c>
      <c r="D762" s="329">
        <v>0</v>
      </c>
      <c r="E762" s="358"/>
      <c r="F762" s="376">
        <v>0</v>
      </c>
    </row>
    <row r="763" customHeight="true" spans="1:6">
      <c r="A763" s="174" t="s">
        <v>648</v>
      </c>
      <c r="B763" s="329">
        <v>0</v>
      </c>
      <c r="C763" s="329">
        <v>0</v>
      </c>
      <c r="D763" s="329">
        <v>0</v>
      </c>
      <c r="E763" s="358"/>
      <c r="F763" s="376">
        <v>0</v>
      </c>
    </row>
    <row r="764" customHeight="true" spans="1:6">
      <c r="A764" s="174" t="s">
        <v>649</v>
      </c>
      <c r="B764" s="329">
        <v>278</v>
      </c>
      <c r="C764" s="329">
        <v>1343</v>
      </c>
      <c r="D764" s="329">
        <v>1343</v>
      </c>
      <c r="E764" s="358">
        <v>100</v>
      </c>
      <c r="F764" s="376">
        <v>290.69</v>
      </c>
    </row>
    <row r="765" customHeight="true" spans="1:6">
      <c r="A765" s="184" t="s">
        <v>650</v>
      </c>
      <c r="B765" s="327">
        <v>1357</v>
      </c>
      <c r="C765" s="327">
        <v>1305</v>
      </c>
      <c r="D765" s="327">
        <v>1304</v>
      </c>
      <c r="E765" s="356">
        <v>99.9233716475096</v>
      </c>
      <c r="F765" s="375">
        <v>92.41</v>
      </c>
    </row>
    <row r="766" customHeight="true" spans="1:6">
      <c r="A766" s="174" t="s">
        <v>651</v>
      </c>
      <c r="B766" s="329">
        <v>2</v>
      </c>
      <c r="C766" s="329">
        <v>10</v>
      </c>
      <c r="D766" s="329">
        <v>10</v>
      </c>
      <c r="E766" s="358">
        <v>100</v>
      </c>
      <c r="F766" s="376">
        <v>23.8</v>
      </c>
    </row>
    <row r="767" customHeight="true" spans="1:6">
      <c r="A767" s="174" t="s">
        <v>652</v>
      </c>
      <c r="B767" s="329">
        <v>0</v>
      </c>
      <c r="C767" s="329">
        <v>0</v>
      </c>
      <c r="D767" s="329">
        <v>0</v>
      </c>
      <c r="E767" s="358"/>
      <c r="F767" s="376">
        <v>0</v>
      </c>
    </row>
    <row r="768" customHeight="true" spans="1:6">
      <c r="A768" s="174" t="s">
        <v>653</v>
      </c>
      <c r="B768" s="329">
        <v>1355</v>
      </c>
      <c r="C768" s="329">
        <v>1295</v>
      </c>
      <c r="D768" s="329">
        <v>1294</v>
      </c>
      <c r="E768" s="358">
        <v>99.9227799227799</v>
      </c>
      <c r="F768" s="376">
        <v>94.52</v>
      </c>
    </row>
    <row r="769" customHeight="true" spans="1:6">
      <c r="A769" s="184" t="s">
        <v>654</v>
      </c>
      <c r="B769" s="327">
        <v>880</v>
      </c>
      <c r="C769" s="327">
        <v>11288</v>
      </c>
      <c r="D769" s="327">
        <v>11643</v>
      </c>
      <c r="E769" s="356">
        <v>103.144932671864</v>
      </c>
      <c r="F769" s="375">
        <v>71.59</v>
      </c>
    </row>
    <row r="770" customHeight="true" spans="1:6">
      <c r="A770" s="174" t="s">
        <v>655</v>
      </c>
      <c r="B770" s="329">
        <v>20</v>
      </c>
      <c r="C770" s="329">
        <v>12</v>
      </c>
      <c r="D770" s="329">
        <v>224</v>
      </c>
      <c r="E770" s="358">
        <v>1866.66666666667</v>
      </c>
      <c r="F770" s="376">
        <v>13.98</v>
      </c>
    </row>
    <row r="771" customHeight="true" spans="1:6">
      <c r="A771" s="174" t="s">
        <v>656</v>
      </c>
      <c r="B771" s="329">
        <v>714</v>
      </c>
      <c r="C771" s="329">
        <v>2955</v>
      </c>
      <c r="D771" s="329">
        <v>2956</v>
      </c>
      <c r="E771" s="358">
        <v>100.033840947547</v>
      </c>
      <c r="F771" s="376">
        <v>27.72</v>
      </c>
    </row>
    <row r="772" customHeight="true" spans="1:6">
      <c r="A772" s="174" t="s">
        <v>657</v>
      </c>
      <c r="B772" s="329">
        <v>0</v>
      </c>
      <c r="C772" s="329">
        <v>0</v>
      </c>
      <c r="D772" s="329">
        <v>0</v>
      </c>
      <c r="E772" s="358"/>
      <c r="F772" s="376">
        <v>0</v>
      </c>
    </row>
    <row r="773" customHeight="true" spans="1:6">
      <c r="A773" s="174" t="s">
        <v>658</v>
      </c>
      <c r="B773" s="329">
        <v>0</v>
      </c>
      <c r="C773" s="329">
        <v>1550</v>
      </c>
      <c r="D773" s="329">
        <v>1550</v>
      </c>
      <c r="E773" s="358">
        <v>100</v>
      </c>
      <c r="F773" s="376">
        <v>0</v>
      </c>
    </row>
    <row r="774" customHeight="true" spans="1:6">
      <c r="A774" s="174" t="s">
        <v>659</v>
      </c>
      <c r="B774" s="329">
        <v>0</v>
      </c>
      <c r="C774" s="329">
        <v>0</v>
      </c>
      <c r="D774" s="329">
        <v>0</v>
      </c>
      <c r="E774" s="358"/>
      <c r="F774" s="376">
        <v>0</v>
      </c>
    </row>
    <row r="775" customHeight="true" spans="1:6">
      <c r="A775" s="174" t="s">
        <v>660</v>
      </c>
      <c r="B775" s="329">
        <v>0</v>
      </c>
      <c r="C775" s="329">
        <v>0</v>
      </c>
      <c r="D775" s="329">
        <v>0</v>
      </c>
      <c r="E775" s="358"/>
      <c r="F775" s="376">
        <v>0</v>
      </c>
    </row>
    <row r="776" customHeight="true" spans="1:6">
      <c r="A776" s="174" t="s">
        <v>661</v>
      </c>
      <c r="B776" s="329">
        <v>146</v>
      </c>
      <c r="C776" s="329">
        <v>6771</v>
      </c>
      <c r="D776" s="329">
        <v>6913</v>
      </c>
      <c r="E776" s="358">
        <v>102.097179146359</v>
      </c>
      <c r="F776" s="376">
        <v>172.86</v>
      </c>
    </row>
    <row r="777" customHeight="true" spans="1:6">
      <c r="A777" s="184" t="s">
        <v>662</v>
      </c>
      <c r="B777" s="327">
        <v>0</v>
      </c>
      <c r="C777" s="327">
        <v>10563</v>
      </c>
      <c r="D777" s="327">
        <v>12092</v>
      </c>
      <c r="E777" s="356">
        <v>114.475054435293</v>
      </c>
      <c r="F777" s="375">
        <v>144.27</v>
      </c>
    </row>
    <row r="778" customHeight="true" spans="1:6">
      <c r="A778" s="174" t="s">
        <v>663</v>
      </c>
      <c r="B778" s="329">
        <v>0</v>
      </c>
      <c r="C778" s="329">
        <v>10284</v>
      </c>
      <c r="D778" s="329">
        <v>10284</v>
      </c>
      <c r="E778" s="358">
        <v>100</v>
      </c>
      <c r="F778" s="376">
        <v>141.24</v>
      </c>
    </row>
    <row r="779" customHeight="true" spans="1:6">
      <c r="A779" s="174" t="s">
        <v>664</v>
      </c>
      <c r="B779" s="329">
        <v>0</v>
      </c>
      <c r="C779" s="329">
        <v>1</v>
      </c>
      <c r="D779" s="329">
        <v>1</v>
      </c>
      <c r="E779" s="358">
        <v>100</v>
      </c>
      <c r="F779" s="376">
        <v>0.09</v>
      </c>
    </row>
    <row r="780" customHeight="true" spans="1:6">
      <c r="A780" s="174" t="s">
        <v>665</v>
      </c>
      <c r="B780" s="329">
        <v>0</v>
      </c>
      <c r="C780" s="329">
        <v>0</v>
      </c>
      <c r="D780" s="329">
        <v>0</v>
      </c>
      <c r="E780" s="358"/>
      <c r="F780" s="376">
        <v>0</v>
      </c>
    </row>
    <row r="781" customHeight="true" spans="1:6">
      <c r="A781" s="174" t="s">
        <v>666</v>
      </c>
      <c r="B781" s="329">
        <v>0</v>
      </c>
      <c r="C781" s="329">
        <v>278</v>
      </c>
      <c r="D781" s="329">
        <v>1807</v>
      </c>
      <c r="E781" s="358">
        <v>650</v>
      </c>
      <c r="F781" s="376">
        <v>0</v>
      </c>
    </row>
    <row r="782" customHeight="true" spans="1:6">
      <c r="A782" s="184" t="s">
        <v>667</v>
      </c>
      <c r="B782" s="327">
        <v>79</v>
      </c>
      <c r="C782" s="327">
        <v>1499</v>
      </c>
      <c r="D782" s="327">
        <v>1499</v>
      </c>
      <c r="E782" s="356">
        <v>100</v>
      </c>
      <c r="F782" s="375">
        <v>91.34</v>
      </c>
    </row>
    <row r="783" customHeight="true" spans="1:6">
      <c r="A783" s="174" t="s">
        <v>668</v>
      </c>
      <c r="B783" s="329">
        <v>0</v>
      </c>
      <c r="C783" s="329">
        <v>0</v>
      </c>
      <c r="D783" s="329">
        <v>0</v>
      </c>
      <c r="E783" s="358"/>
      <c r="F783" s="376">
        <v>0</v>
      </c>
    </row>
    <row r="784" customHeight="true" spans="1:6">
      <c r="A784" s="174" t="s">
        <v>669</v>
      </c>
      <c r="B784" s="329">
        <v>79</v>
      </c>
      <c r="C784" s="329">
        <v>1000</v>
      </c>
      <c r="D784" s="329">
        <v>1000</v>
      </c>
      <c r="E784" s="358">
        <v>100</v>
      </c>
      <c r="F784" s="376">
        <v>69.88</v>
      </c>
    </row>
    <row r="785" customHeight="true" spans="1:6">
      <c r="A785" s="174" t="s">
        <v>670</v>
      </c>
      <c r="B785" s="329">
        <v>0</v>
      </c>
      <c r="C785" s="329">
        <v>499</v>
      </c>
      <c r="D785" s="329">
        <v>499</v>
      </c>
      <c r="E785" s="358">
        <v>100</v>
      </c>
      <c r="F785" s="376">
        <v>237.61</v>
      </c>
    </row>
    <row r="786" customHeight="true" spans="1:6">
      <c r="A786" s="174" t="s">
        <v>671</v>
      </c>
      <c r="B786" s="329">
        <v>0</v>
      </c>
      <c r="C786" s="329">
        <v>0</v>
      </c>
      <c r="D786" s="329">
        <v>0</v>
      </c>
      <c r="E786" s="358"/>
      <c r="F786" s="376">
        <v>0</v>
      </c>
    </row>
    <row r="787" customHeight="true" spans="1:6">
      <c r="A787" s="174" t="s">
        <v>672</v>
      </c>
      <c r="B787" s="329">
        <v>0</v>
      </c>
      <c r="C787" s="329">
        <v>0</v>
      </c>
      <c r="D787" s="329">
        <v>0</v>
      </c>
      <c r="E787" s="358"/>
      <c r="F787" s="376">
        <v>0</v>
      </c>
    </row>
    <row r="788" customHeight="true" spans="1:6">
      <c r="A788" s="174" t="s">
        <v>673</v>
      </c>
      <c r="B788" s="329">
        <v>0</v>
      </c>
      <c r="C788" s="329">
        <v>0</v>
      </c>
      <c r="D788" s="329">
        <v>0</v>
      </c>
      <c r="E788" s="358"/>
      <c r="F788" s="376">
        <v>0</v>
      </c>
    </row>
    <row r="789" customHeight="true" spans="1:6">
      <c r="A789" s="184" t="s">
        <v>674</v>
      </c>
      <c r="B789" s="327">
        <v>0</v>
      </c>
      <c r="C789" s="327">
        <v>608</v>
      </c>
      <c r="D789" s="327">
        <v>608</v>
      </c>
      <c r="E789" s="356">
        <v>100</v>
      </c>
      <c r="F789" s="375">
        <v>40.39</v>
      </c>
    </row>
    <row r="790" customHeight="true" spans="1:6">
      <c r="A790" s="174" t="s">
        <v>675</v>
      </c>
      <c r="B790" s="329">
        <v>0</v>
      </c>
      <c r="C790" s="329">
        <v>417</v>
      </c>
      <c r="D790" s="329">
        <v>417</v>
      </c>
      <c r="E790" s="358">
        <v>100</v>
      </c>
      <c r="F790" s="376">
        <v>29.14</v>
      </c>
    </row>
    <row r="791" customHeight="true" spans="1:6">
      <c r="A791" s="174" t="s">
        <v>676</v>
      </c>
      <c r="B791" s="329">
        <v>0</v>
      </c>
      <c r="C791" s="329">
        <v>0</v>
      </c>
      <c r="D791" s="329">
        <v>0</v>
      </c>
      <c r="E791" s="358"/>
      <c r="F791" s="376">
        <v>0</v>
      </c>
    </row>
    <row r="792" customHeight="true" spans="1:6">
      <c r="A792" s="174" t="s">
        <v>677</v>
      </c>
      <c r="B792" s="329">
        <v>0</v>
      </c>
      <c r="C792" s="329">
        <v>46</v>
      </c>
      <c r="D792" s="329">
        <v>46</v>
      </c>
      <c r="E792" s="358">
        <v>100</v>
      </c>
      <c r="F792" s="376">
        <v>62.16</v>
      </c>
    </row>
    <row r="793" customHeight="true" spans="1:6">
      <c r="A793" s="174" t="s">
        <v>678</v>
      </c>
      <c r="B793" s="329">
        <v>0</v>
      </c>
      <c r="C793" s="329">
        <v>0</v>
      </c>
      <c r="D793" s="329">
        <v>0</v>
      </c>
      <c r="E793" s="358"/>
      <c r="F793" s="376">
        <v>0</v>
      </c>
    </row>
    <row r="794" customHeight="true" spans="1:6">
      <c r="A794" s="174" t="s">
        <v>679</v>
      </c>
      <c r="B794" s="329">
        <v>0</v>
      </c>
      <c r="C794" s="329">
        <v>145</v>
      </c>
      <c r="D794" s="329">
        <v>145</v>
      </c>
      <c r="E794" s="358">
        <v>100</v>
      </c>
      <c r="F794" s="376">
        <v>0</v>
      </c>
    </row>
    <row r="795" customHeight="true" spans="1:6">
      <c r="A795" s="184" t="s">
        <v>680</v>
      </c>
      <c r="B795" s="327">
        <v>0</v>
      </c>
      <c r="C795" s="327">
        <v>0</v>
      </c>
      <c r="D795" s="327">
        <v>0</v>
      </c>
      <c r="E795" s="356"/>
      <c r="F795" s="375">
        <v>0</v>
      </c>
    </row>
    <row r="796" customHeight="true" spans="1:6">
      <c r="A796" s="174" t="s">
        <v>681</v>
      </c>
      <c r="B796" s="329">
        <v>0</v>
      </c>
      <c r="C796" s="329">
        <v>0</v>
      </c>
      <c r="D796" s="329">
        <v>0</v>
      </c>
      <c r="E796" s="358"/>
      <c r="F796" s="376">
        <v>0</v>
      </c>
    </row>
    <row r="797" customHeight="true" spans="1:6">
      <c r="A797" s="174" t="s">
        <v>682</v>
      </c>
      <c r="B797" s="329">
        <v>0</v>
      </c>
      <c r="C797" s="329">
        <v>0</v>
      </c>
      <c r="D797" s="329">
        <v>0</v>
      </c>
      <c r="E797" s="358"/>
      <c r="F797" s="376">
        <v>0</v>
      </c>
    </row>
    <row r="798" customHeight="true" spans="1:6">
      <c r="A798" s="184" t="s">
        <v>683</v>
      </c>
      <c r="B798" s="327">
        <v>0</v>
      </c>
      <c r="C798" s="327">
        <v>0</v>
      </c>
      <c r="D798" s="327">
        <v>0</v>
      </c>
      <c r="E798" s="356"/>
      <c r="F798" s="375">
        <v>0</v>
      </c>
    </row>
    <row r="799" customHeight="true" spans="1:6">
      <c r="A799" s="174" t="s">
        <v>684</v>
      </c>
      <c r="B799" s="329">
        <v>0</v>
      </c>
      <c r="C799" s="329">
        <v>0</v>
      </c>
      <c r="D799" s="329">
        <v>0</v>
      </c>
      <c r="E799" s="358"/>
      <c r="F799" s="376">
        <v>0</v>
      </c>
    </row>
    <row r="800" customHeight="true" spans="1:6">
      <c r="A800" s="174" t="s">
        <v>685</v>
      </c>
      <c r="B800" s="329">
        <v>0</v>
      </c>
      <c r="C800" s="329">
        <v>0</v>
      </c>
      <c r="D800" s="329">
        <v>0</v>
      </c>
      <c r="E800" s="358"/>
      <c r="F800" s="376">
        <v>0</v>
      </c>
    </row>
    <row r="801" customHeight="true" spans="1:6">
      <c r="A801" s="184" t="s">
        <v>686</v>
      </c>
      <c r="B801" s="327">
        <v>0</v>
      </c>
      <c r="C801" s="327">
        <v>0</v>
      </c>
      <c r="D801" s="327">
        <v>0</v>
      </c>
      <c r="E801" s="356"/>
      <c r="F801" s="375">
        <v>0</v>
      </c>
    </row>
    <row r="802" customHeight="true" spans="1:6">
      <c r="A802" s="174" t="s">
        <v>687</v>
      </c>
      <c r="B802" s="329"/>
      <c r="C802" s="329">
        <v>0</v>
      </c>
      <c r="D802" s="329">
        <v>0</v>
      </c>
      <c r="E802" s="358"/>
      <c r="F802" s="376">
        <v>0</v>
      </c>
    </row>
    <row r="803" customHeight="true" spans="1:6">
      <c r="A803" s="184" t="s">
        <v>688</v>
      </c>
      <c r="B803" s="327">
        <v>0</v>
      </c>
      <c r="C803" s="327">
        <v>636</v>
      </c>
      <c r="D803" s="327">
        <v>636</v>
      </c>
      <c r="E803" s="356">
        <v>100</v>
      </c>
      <c r="F803" s="375">
        <v>1009.5</v>
      </c>
    </row>
    <row r="804" customHeight="true" spans="1:6">
      <c r="A804" s="174" t="s">
        <v>689</v>
      </c>
      <c r="B804" s="329"/>
      <c r="C804" s="329">
        <v>636</v>
      </c>
      <c r="D804" s="329">
        <v>636</v>
      </c>
      <c r="E804" s="358">
        <v>100</v>
      </c>
      <c r="F804" s="376">
        <v>1009.5</v>
      </c>
    </row>
    <row r="805" customHeight="true" spans="1:6">
      <c r="A805" s="184" t="s">
        <v>690</v>
      </c>
      <c r="B805" s="327">
        <v>6</v>
      </c>
      <c r="C805" s="327">
        <v>7</v>
      </c>
      <c r="D805" s="327">
        <v>7</v>
      </c>
      <c r="E805" s="356">
        <v>100</v>
      </c>
      <c r="F805" s="375">
        <v>12.06</v>
      </c>
    </row>
    <row r="806" customHeight="true" spans="1:6">
      <c r="A806" s="174" t="s">
        <v>691</v>
      </c>
      <c r="B806" s="329">
        <v>0</v>
      </c>
      <c r="C806" s="329">
        <v>0</v>
      </c>
      <c r="D806" s="329">
        <v>0</v>
      </c>
      <c r="E806" s="358"/>
      <c r="F806" s="376">
        <v>0</v>
      </c>
    </row>
    <row r="807" customHeight="true" spans="1:6">
      <c r="A807" s="174" t="s">
        <v>692</v>
      </c>
      <c r="B807" s="329">
        <v>6</v>
      </c>
      <c r="C807" s="329">
        <v>7</v>
      </c>
      <c r="D807" s="329">
        <v>7</v>
      </c>
      <c r="E807" s="358">
        <v>100</v>
      </c>
      <c r="F807" s="376">
        <v>87.5</v>
      </c>
    </row>
    <row r="808" customHeight="true" spans="1:6">
      <c r="A808" s="174" t="s">
        <v>693</v>
      </c>
      <c r="B808" s="329">
        <v>0</v>
      </c>
      <c r="C808" s="329">
        <v>0</v>
      </c>
      <c r="D808" s="329">
        <v>0</v>
      </c>
      <c r="E808" s="358"/>
      <c r="F808" s="376">
        <v>0</v>
      </c>
    </row>
    <row r="809" customHeight="true" spans="1:6">
      <c r="A809" s="174" t="s">
        <v>694</v>
      </c>
      <c r="B809" s="329">
        <v>0</v>
      </c>
      <c r="C809" s="329">
        <v>0</v>
      </c>
      <c r="D809" s="329">
        <v>0</v>
      </c>
      <c r="E809" s="358"/>
      <c r="F809" s="376">
        <v>0</v>
      </c>
    </row>
    <row r="810" customHeight="true" spans="1:6">
      <c r="A810" s="174" t="s">
        <v>695</v>
      </c>
      <c r="B810" s="329">
        <v>0</v>
      </c>
      <c r="C810" s="329">
        <v>0</v>
      </c>
      <c r="D810" s="329">
        <v>0</v>
      </c>
      <c r="E810" s="358"/>
      <c r="F810" s="376">
        <v>0</v>
      </c>
    </row>
    <row r="811" customHeight="true" spans="1:6">
      <c r="A811" s="184" t="s">
        <v>696</v>
      </c>
      <c r="B811" s="327">
        <v>0</v>
      </c>
      <c r="C811" s="327">
        <v>0</v>
      </c>
      <c r="D811" s="327">
        <v>0</v>
      </c>
      <c r="E811" s="356"/>
      <c r="F811" s="375">
        <v>0</v>
      </c>
    </row>
    <row r="812" customHeight="true" spans="1:6">
      <c r="A812" s="174" t="s">
        <v>697</v>
      </c>
      <c r="B812" s="329">
        <v>0</v>
      </c>
      <c r="C812" s="329">
        <v>0</v>
      </c>
      <c r="D812" s="329">
        <v>0</v>
      </c>
      <c r="E812" s="358"/>
      <c r="F812" s="376">
        <v>0</v>
      </c>
    </row>
    <row r="813" customHeight="true" spans="1:6">
      <c r="A813" s="184" t="s">
        <v>698</v>
      </c>
      <c r="B813" s="327"/>
      <c r="C813" s="327">
        <v>0</v>
      </c>
      <c r="D813" s="327">
        <v>0</v>
      </c>
      <c r="E813" s="356"/>
      <c r="F813" s="375">
        <v>0</v>
      </c>
    </row>
    <row r="814" customHeight="true" spans="1:6">
      <c r="A814" s="174" t="s">
        <v>699</v>
      </c>
      <c r="B814" s="329"/>
      <c r="C814" s="329">
        <v>0</v>
      </c>
      <c r="D814" s="329">
        <v>0</v>
      </c>
      <c r="E814" s="358"/>
      <c r="F814" s="376">
        <v>0</v>
      </c>
    </row>
    <row r="815" customHeight="true" spans="1:6">
      <c r="A815" s="184" t="s">
        <v>700</v>
      </c>
      <c r="B815" s="327">
        <v>0</v>
      </c>
      <c r="C815" s="327">
        <v>0</v>
      </c>
      <c r="D815" s="327">
        <v>0</v>
      </c>
      <c r="E815" s="356"/>
      <c r="F815" s="375">
        <v>0</v>
      </c>
    </row>
    <row r="816" customHeight="true" spans="1:6">
      <c r="A816" s="174" t="s">
        <v>96</v>
      </c>
      <c r="B816" s="329">
        <v>0</v>
      </c>
      <c r="C816" s="329">
        <v>0</v>
      </c>
      <c r="D816" s="329">
        <v>0</v>
      </c>
      <c r="E816" s="358"/>
      <c r="F816" s="376">
        <v>0</v>
      </c>
    </row>
    <row r="817" customHeight="true" spans="1:6">
      <c r="A817" s="174" t="s">
        <v>97</v>
      </c>
      <c r="B817" s="329">
        <v>0</v>
      </c>
      <c r="C817" s="329">
        <v>0</v>
      </c>
      <c r="D817" s="329">
        <v>0</v>
      </c>
      <c r="E817" s="358"/>
      <c r="F817" s="376">
        <v>0</v>
      </c>
    </row>
    <row r="818" customHeight="true" spans="1:6">
      <c r="A818" s="174" t="s">
        <v>98</v>
      </c>
      <c r="B818" s="329">
        <v>0</v>
      </c>
      <c r="C818" s="329">
        <v>0</v>
      </c>
      <c r="D818" s="329">
        <v>0</v>
      </c>
      <c r="E818" s="358"/>
      <c r="F818" s="376">
        <v>0</v>
      </c>
    </row>
    <row r="819" customHeight="true" spans="1:6">
      <c r="A819" s="174" t="s">
        <v>701</v>
      </c>
      <c r="B819" s="329">
        <v>0</v>
      </c>
      <c r="C819" s="329">
        <v>0</v>
      </c>
      <c r="D819" s="329">
        <v>0</v>
      </c>
      <c r="E819" s="358"/>
      <c r="F819" s="376">
        <v>0</v>
      </c>
    </row>
    <row r="820" customHeight="true" spans="1:6">
      <c r="A820" s="174" t="s">
        <v>702</v>
      </c>
      <c r="B820" s="329">
        <v>0</v>
      </c>
      <c r="C820" s="329">
        <v>0</v>
      </c>
      <c r="D820" s="329">
        <v>0</v>
      </c>
      <c r="E820" s="358"/>
      <c r="F820" s="376">
        <v>0</v>
      </c>
    </row>
    <row r="821" customHeight="true" spans="1:6">
      <c r="A821" s="174" t="s">
        <v>703</v>
      </c>
      <c r="B821" s="329">
        <v>0</v>
      </c>
      <c r="C821" s="329">
        <v>0</v>
      </c>
      <c r="D821" s="329">
        <v>0</v>
      </c>
      <c r="E821" s="358"/>
      <c r="F821" s="376">
        <v>0</v>
      </c>
    </row>
    <row r="822" customHeight="true" spans="1:6">
      <c r="A822" s="174" t="s">
        <v>704</v>
      </c>
      <c r="B822" s="329">
        <v>0</v>
      </c>
      <c r="C822" s="329">
        <v>0</v>
      </c>
      <c r="D822" s="329">
        <v>0</v>
      </c>
      <c r="E822" s="358"/>
      <c r="F822" s="376">
        <v>0</v>
      </c>
    </row>
    <row r="823" customHeight="true" spans="1:6">
      <c r="A823" s="174" t="s">
        <v>705</v>
      </c>
      <c r="B823" s="329">
        <v>0</v>
      </c>
      <c r="C823" s="329">
        <v>0</v>
      </c>
      <c r="D823" s="329">
        <v>0</v>
      </c>
      <c r="E823" s="358"/>
      <c r="F823" s="376">
        <v>0</v>
      </c>
    </row>
    <row r="824" customHeight="true" spans="1:6">
      <c r="A824" s="174" t="s">
        <v>706</v>
      </c>
      <c r="B824" s="329">
        <v>0</v>
      </c>
      <c r="C824" s="329">
        <v>0</v>
      </c>
      <c r="D824" s="329">
        <v>0</v>
      </c>
      <c r="E824" s="358"/>
      <c r="F824" s="376">
        <v>0</v>
      </c>
    </row>
    <row r="825" customHeight="true" spans="1:6">
      <c r="A825" s="174" t="s">
        <v>707</v>
      </c>
      <c r="B825" s="329">
        <v>0</v>
      </c>
      <c r="C825" s="329">
        <v>0</v>
      </c>
      <c r="D825" s="329">
        <v>0</v>
      </c>
      <c r="E825" s="358"/>
      <c r="F825" s="376">
        <v>0</v>
      </c>
    </row>
    <row r="826" customHeight="true" spans="1:6">
      <c r="A826" s="174" t="s">
        <v>137</v>
      </c>
      <c r="B826" s="329">
        <v>0</v>
      </c>
      <c r="C826" s="329">
        <v>0</v>
      </c>
      <c r="D826" s="329">
        <v>0</v>
      </c>
      <c r="E826" s="358"/>
      <c r="F826" s="376">
        <v>0</v>
      </c>
    </row>
    <row r="827" customHeight="true" spans="1:6">
      <c r="A827" s="174" t="s">
        <v>708</v>
      </c>
      <c r="B827" s="329">
        <v>0</v>
      </c>
      <c r="C827" s="329">
        <v>0</v>
      </c>
      <c r="D827" s="329">
        <v>0</v>
      </c>
      <c r="E827" s="358"/>
      <c r="F827" s="376">
        <v>0</v>
      </c>
    </row>
    <row r="828" customHeight="true" spans="1:6">
      <c r="A828" s="174" t="s">
        <v>105</v>
      </c>
      <c r="B828" s="329">
        <v>0</v>
      </c>
      <c r="C828" s="329">
        <v>0</v>
      </c>
      <c r="D828" s="329">
        <v>0</v>
      </c>
      <c r="E828" s="358"/>
      <c r="F828" s="376">
        <v>0</v>
      </c>
    </row>
    <row r="829" customHeight="true" spans="1:6">
      <c r="A829" s="174" t="s">
        <v>709</v>
      </c>
      <c r="B829" s="329">
        <v>0</v>
      </c>
      <c r="C829" s="329">
        <v>0</v>
      </c>
      <c r="D829" s="329">
        <v>0</v>
      </c>
      <c r="E829" s="358"/>
      <c r="F829" s="376">
        <v>0</v>
      </c>
    </row>
    <row r="830" customHeight="true" spans="1:6">
      <c r="A830" s="184" t="s">
        <v>710</v>
      </c>
      <c r="B830" s="327">
        <v>0</v>
      </c>
      <c r="C830" s="327">
        <v>5401</v>
      </c>
      <c r="D830" s="327">
        <v>6101</v>
      </c>
      <c r="E830" s="356">
        <v>112.96056285873</v>
      </c>
      <c r="F830" s="375">
        <v>147.11</v>
      </c>
    </row>
    <row r="831" customHeight="true" spans="1:6">
      <c r="A831" s="174" t="s">
        <v>711</v>
      </c>
      <c r="B831" s="329"/>
      <c r="C831" s="329">
        <v>5401</v>
      </c>
      <c r="D831" s="329">
        <v>6101</v>
      </c>
      <c r="E831" s="358">
        <v>112.96056285873</v>
      </c>
      <c r="F831" s="376">
        <v>147.11</v>
      </c>
    </row>
    <row r="832" customHeight="true" spans="1:6">
      <c r="A832" s="374" t="s">
        <v>712</v>
      </c>
      <c r="B832" s="327">
        <v>32217</v>
      </c>
      <c r="C832" s="327">
        <v>139867</v>
      </c>
      <c r="D832" s="327">
        <v>139907</v>
      </c>
      <c r="E832" s="356">
        <v>100.028598597239</v>
      </c>
      <c r="F832" s="375">
        <v>116.6</v>
      </c>
    </row>
    <row r="833" customHeight="true" spans="1:6">
      <c r="A833" s="184" t="s">
        <v>713</v>
      </c>
      <c r="B833" s="327">
        <v>16018</v>
      </c>
      <c r="C833" s="327">
        <v>47583</v>
      </c>
      <c r="D833" s="327">
        <v>44541</v>
      </c>
      <c r="E833" s="356">
        <v>93.6069604690751</v>
      </c>
      <c r="F833" s="375">
        <v>243.18</v>
      </c>
    </row>
    <row r="834" customHeight="true" spans="1:6">
      <c r="A834" s="174" t="s">
        <v>96</v>
      </c>
      <c r="B834" s="329">
        <v>9666</v>
      </c>
      <c r="C834" s="329">
        <v>8219</v>
      </c>
      <c r="D834" s="329">
        <v>8209</v>
      </c>
      <c r="E834" s="358">
        <v>99.8783306971651</v>
      </c>
      <c r="F834" s="376">
        <v>94.49</v>
      </c>
    </row>
    <row r="835" customHeight="true" spans="1:6">
      <c r="A835" s="174" t="s">
        <v>97</v>
      </c>
      <c r="B835" s="329">
        <v>1980</v>
      </c>
      <c r="C835" s="329">
        <v>5265</v>
      </c>
      <c r="D835" s="329">
        <v>5265</v>
      </c>
      <c r="E835" s="358">
        <v>100</v>
      </c>
      <c r="F835" s="376">
        <v>315.08</v>
      </c>
    </row>
    <row r="836" customHeight="true" spans="1:6">
      <c r="A836" s="174" t="s">
        <v>98</v>
      </c>
      <c r="B836" s="329">
        <v>516</v>
      </c>
      <c r="C836" s="329">
        <v>492</v>
      </c>
      <c r="D836" s="329">
        <v>492</v>
      </c>
      <c r="E836" s="358">
        <v>100</v>
      </c>
      <c r="F836" s="376">
        <v>94.98</v>
      </c>
    </row>
    <row r="837" customHeight="true" spans="1:6">
      <c r="A837" s="174" t="s">
        <v>714</v>
      </c>
      <c r="B837" s="329">
        <v>446</v>
      </c>
      <c r="C837" s="329">
        <v>379</v>
      </c>
      <c r="D837" s="329">
        <v>379</v>
      </c>
      <c r="E837" s="358">
        <v>100</v>
      </c>
      <c r="F837" s="376">
        <v>59.87</v>
      </c>
    </row>
    <row r="838" customHeight="true" spans="1:6">
      <c r="A838" s="174" t="s">
        <v>715</v>
      </c>
      <c r="B838" s="329">
        <v>259</v>
      </c>
      <c r="C838" s="329">
        <v>266</v>
      </c>
      <c r="D838" s="329">
        <v>267</v>
      </c>
      <c r="E838" s="358">
        <v>100.375939849624</v>
      </c>
      <c r="F838" s="376">
        <v>98.16</v>
      </c>
    </row>
    <row r="839" customHeight="true" spans="1:6">
      <c r="A839" s="174" t="s">
        <v>716</v>
      </c>
      <c r="B839" s="329">
        <v>0</v>
      </c>
      <c r="C839" s="329">
        <v>0</v>
      </c>
      <c r="D839" s="329">
        <v>0</v>
      </c>
      <c r="E839" s="358"/>
      <c r="F839" s="376">
        <v>0</v>
      </c>
    </row>
    <row r="840" customHeight="true" spans="1:6">
      <c r="A840" s="174" t="s">
        <v>717</v>
      </c>
      <c r="B840" s="329">
        <v>0</v>
      </c>
      <c r="C840" s="329">
        <v>0</v>
      </c>
      <c r="D840" s="329">
        <v>0</v>
      </c>
      <c r="E840" s="358"/>
      <c r="F840" s="376">
        <v>0</v>
      </c>
    </row>
    <row r="841" customHeight="true" spans="1:6">
      <c r="A841" s="174" t="s">
        <v>718</v>
      </c>
      <c r="B841" s="329">
        <v>0</v>
      </c>
      <c r="C841" s="329">
        <v>0</v>
      </c>
      <c r="D841" s="329">
        <v>0</v>
      </c>
      <c r="E841" s="358"/>
      <c r="F841" s="376">
        <v>0</v>
      </c>
    </row>
    <row r="842" customHeight="true" spans="1:6">
      <c r="A842" s="174" t="s">
        <v>719</v>
      </c>
      <c r="B842" s="329">
        <v>0</v>
      </c>
      <c r="C842" s="329">
        <v>0</v>
      </c>
      <c r="D842" s="329">
        <v>0</v>
      </c>
      <c r="E842" s="358"/>
      <c r="F842" s="376">
        <v>0</v>
      </c>
    </row>
    <row r="843" customHeight="true" spans="1:6">
      <c r="A843" s="174" t="s">
        <v>720</v>
      </c>
      <c r="B843" s="329">
        <v>3151</v>
      </c>
      <c r="C843" s="329">
        <v>32962</v>
      </c>
      <c r="D843" s="329">
        <v>29929</v>
      </c>
      <c r="E843" s="358">
        <v>90.7984952369395</v>
      </c>
      <c r="F843" s="376">
        <v>458.33</v>
      </c>
    </row>
    <row r="844" customHeight="true" spans="1:6">
      <c r="A844" s="184" t="s">
        <v>721</v>
      </c>
      <c r="B844" s="327">
        <v>20</v>
      </c>
      <c r="C844" s="327">
        <v>864</v>
      </c>
      <c r="D844" s="327">
        <v>864</v>
      </c>
      <c r="E844" s="356">
        <v>100</v>
      </c>
      <c r="F844" s="375">
        <v>97.62</v>
      </c>
    </row>
    <row r="845" customHeight="true" spans="1:6">
      <c r="A845" s="174" t="s">
        <v>722</v>
      </c>
      <c r="B845" s="329">
        <v>20</v>
      </c>
      <c r="C845" s="329">
        <v>864</v>
      </c>
      <c r="D845" s="329">
        <v>864</v>
      </c>
      <c r="E845" s="358">
        <v>100</v>
      </c>
      <c r="F845" s="376">
        <v>97.62</v>
      </c>
    </row>
    <row r="846" customHeight="true" spans="1:6">
      <c r="A846" s="184" t="s">
        <v>723</v>
      </c>
      <c r="B846" s="327">
        <v>3155</v>
      </c>
      <c r="C846" s="327">
        <v>50599</v>
      </c>
      <c r="D846" s="327">
        <v>50548</v>
      </c>
      <c r="E846" s="356">
        <v>99.8992074942193</v>
      </c>
      <c r="F846" s="375">
        <v>179.9</v>
      </c>
    </row>
    <row r="847" customHeight="true" spans="1:6">
      <c r="A847" s="174" t="s">
        <v>724</v>
      </c>
      <c r="B847" s="329">
        <v>287</v>
      </c>
      <c r="C847" s="329">
        <v>274</v>
      </c>
      <c r="D847" s="329">
        <v>274</v>
      </c>
      <c r="E847" s="358">
        <v>100</v>
      </c>
      <c r="F847" s="376">
        <v>3.41</v>
      </c>
    </row>
    <row r="848" customHeight="true" spans="1:6">
      <c r="A848" s="174" t="s">
        <v>725</v>
      </c>
      <c r="B848" s="329">
        <v>2868</v>
      </c>
      <c r="C848" s="329">
        <v>50325</v>
      </c>
      <c r="D848" s="329">
        <v>50274</v>
      </c>
      <c r="E848" s="358">
        <v>99.8986587183308</v>
      </c>
      <c r="F848" s="376">
        <v>250.35</v>
      </c>
    </row>
    <row r="849" customHeight="true" spans="1:6">
      <c r="A849" s="184" t="s">
        <v>726</v>
      </c>
      <c r="B849" s="327">
        <v>12301</v>
      </c>
      <c r="C849" s="327">
        <v>16385</v>
      </c>
      <c r="D849" s="327">
        <v>16364</v>
      </c>
      <c r="E849" s="356">
        <v>99.8718339945072</v>
      </c>
      <c r="F849" s="375">
        <v>94.84</v>
      </c>
    </row>
    <row r="850" customHeight="true" spans="1:6">
      <c r="A850" s="174" t="s">
        <v>727</v>
      </c>
      <c r="B850" s="329">
        <v>12301</v>
      </c>
      <c r="C850" s="329">
        <v>16385</v>
      </c>
      <c r="D850" s="329">
        <v>16364</v>
      </c>
      <c r="E850" s="358">
        <v>99.8718339945072</v>
      </c>
      <c r="F850" s="376">
        <v>94.84</v>
      </c>
    </row>
    <row r="851" customHeight="true" spans="1:6">
      <c r="A851" s="184" t="s">
        <v>728</v>
      </c>
      <c r="B851" s="327">
        <v>271</v>
      </c>
      <c r="C851" s="327">
        <v>266</v>
      </c>
      <c r="D851" s="327">
        <v>266</v>
      </c>
      <c r="E851" s="356">
        <v>100</v>
      </c>
      <c r="F851" s="375">
        <v>100.75</v>
      </c>
    </row>
    <row r="852" customHeight="true" spans="1:6">
      <c r="A852" s="174" t="s">
        <v>729</v>
      </c>
      <c r="B852" s="329">
        <v>271</v>
      </c>
      <c r="C852" s="329">
        <v>266</v>
      </c>
      <c r="D852" s="329">
        <v>266</v>
      </c>
      <c r="E852" s="358">
        <v>100</v>
      </c>
      <c r="F852" s="376">
        <v>100.75</v>
      </c>
    </row>
    <row r="853" customHeight="true" spans="1:6">
      <c r="A853" s="184" t="s">
        <v>730</v>
      </c>
      <c r="B853" s="327">
        <v>452</v>
      </c>
      <c r="C853" s="327">
        <v>24170</v>
      </c>
      <c r="D853" s="327">
        <v>27324</v>
      </c>
      <c r="E853" s="356">
        <v>113.049234588333</v>
      </c>
      <c r="F853" s="375">
        <v>49.52</v>
      </c>
    </row>
    <row r="854" customHeight="true" spans="1:6">
      <c r="A854" s="174" t="s">
        <v>731</v>
      </c>
      <c r="B854" s="329">
        <v>452</v>
      </c>
      <c r="C854" s="329">
        <v>24170</v>
      </c>
      <c r="D854" s="329">
        <v>27324</v>
      </c>
      <c r="E854" s="358">
        <v>113.049234588333</v>
      </c>
      <c r="F854" s="376">
        <v>49.52</v>
      </c>
    </row>
    <row r="855" customHeight="true" spans="1:6">
      <c r="A855" s="374" t="s">
        <v>732</v>
      </c>
      <c r="B855" s="327">
        <v>68513</v>
      </c>
      <c r="C855" s="327">
        <v>184727</v>
      </c>
      <c r="D855" s="327">
        <v>185823</v>
      </c>
      <c r="E855" s="356">
        <v>100.593307962561</v>
      </c>
      <c r="F855" s="375">
        <v>131.05</v>
      </c>
    </row>
    <row r="856" customHeight="true" spans="1:6">
      <c r="A856" s="184" t="s">
        <v>733</v>
      </c>
      <c r="B856" s="327">
        <v>22208</v>
      </c>
      <c r="C856" s="327">
        <v>41681</v>
      </c>
      <c r="D856" s="327">
        <v>41925</v>
      </c>
      <c r="E856" s="356">
        <v>100.585398622874</v>
      </c>
      <c r="F856" s="375">
        <v>88.01</v>
      </c>
    </row>
    <row r="857" customHeight="true" spans="1:6">
      <c r="A857" s="174" t="s">
        <v>96</v>
      </c>
      <c r="B857" s="329">
        <v>4332</v>
      </c>
      <c r="C857" s="329">
        <v>4138</v>
      </c>
      <c r="D857" s="329">
        <v>4135</v>
      </c>
      <c r="E857" s="358">
        <v>99.9275012083132</v>
      </c>
      <c r="F857" s="376">
        <v>103.14</v>
      </c>
    </row>
    <row r="858" customHeight="true" spans="1:6">
      <c r="A858" s="174" t="s">
        <v>97</v>
      </c>
      <c r="B858" s="329">
        <v>99</v>
      </c>
      <c r="C858" s="329">
        <v>36</v>
      </c>
      <c r="D858" s="329">
        <v>36</v>
      </c>
      <c r="E858" s="358">
        <v>100</v>
      </c>
      <c r="F858" s="376">
        <v>40.44</v>
      </c>
    </row>
    <row r="859" customHeight="true" spans="1:6">
      <c r="A859" s="174" t="s">
        <v>98</v>
      </c>
      <c r="B859" s="329">
        <v>22</v>
      </c>
      <c r="C859" s="329">
        <v>2</v>
      </c>
      <c r="D859" s="329">
        <v>2</v>
      </c>
      <c r="E859" s="358">
        <v>100</v>
      </c>
      <c r="F859" s="376">
        <v>25</v>
      </c>
    </row>
    <row r="860" customHeight="true" spans="1:6">
      <c r="A860" s="174" t="s">
        <v>105</v>
      </c>
      <c r="B860" s="329">
        <v>9514</v>
      </c>
      <c r="C860" s="329">
        <v>9339</v>
      </c>
      <c r="D860" s="329">
        <v>9341</v>
      </c>
      <c r="E860" s="358">
        <v>100.021415569119</v>
      </c>
      <c r="F860" s="376">
        <v>120.24</v>
      </c>
    </row>
    <row r="861" customHeight="true" spans="1:6">
      <c r="A861" s="174" t="s">
        <v>734</v>
      </c>
      <c r="B861" s="329">
        <v>0</v>
      </c>
      <c r="C861" s="329">
        <v>0</v>
      </c>
      <c r="D861" s="329">
        <v>0</v>
      </c>
      <c r="E861" s="358"/>
      <c r="F861" s="376">
        <v>0</v>
      </c>
    </row>
    <row r="862" customHeight="true" spans="1:6">
      <c r="A862" s="174" t="s">
        <v>735</v>
      </c>
      <c r="B862" s="329">
        <v>195</v>
      </c>
      <c r="C862" s="329">
        <v>207</v>
      </c>
      <c r="D862" s="329">
        <v>207</v>
      </c>
      <c r="E862" s="358">
        <v>100</v>
      </c>
      <c r="F862" s="376">
        <v>111.29</v>
      </c>
    </row>
    <row r="863" customHeight="true" spans="1:6">
      <c r="A863" s="174" t="s">
        <v>736</v>
      </c>
      <c r="B863" s="329">
        <v>116</v>
      </c>
      <c r="C863" s="329">
        <v>1181</v>
      </c>
      <c r="D863" s="329">
        <v>1170</v>
      </c>
      <c r="E863" s="358">
        <v>99.0685859441152</v>
      </c>
      <c r="F863" s="376">
        <v>125.53</v>
      </c>
    </row>
    <row r="864" customHeight="true" spans="1:6">
      <c r="A864" s="174" t="s">
        <v>737</v>
      </c>
      <c r="B864" s="329">
        <v>57</v>
      </c>
      <c r="C864" s="329">
        <v>57</v>
      </c>
      <c r="D864" s="329">
        <v>57</v>
      </c>
      <c r="E864" s="358">
        <v>100</v>
      </c>
      <c r="F864" s="376">
        <v>80.28</v>
      </c>
    </row>
    <row r="865" customHeight="true" spans="1:6">
      <c r="A865" s="174" t="s">
        <v>738</v>
      </c>
      <c r="B865" s="329">
        <v>0</v>
      </c>
      <c r="C865" s="329">
        <v>0</v>
      </c>
      <c r="D865" s="329">
        <v>0</v>
      </c>
      <c r="E865" s="358"/>
      <c r="F865" s="376">
        <v>0</v>
      </c>
    </row>
    <row r="866" customHeight="true" spans="1:6">
      <c r="A866" s="174" t="s">
        <v>739</v>
      </c>
      <c r="B866" s="329">
        <v>0</v>
      </c>
      <c r="C866" s="329">
        <v>0</v>
      </c>
      <c r="D866" s="329">
        <v>0</v>
      </c>
      <c r="E866" s="358"/>
      <c r="F866" s="376">
        <v>0</v>
      </c>
    </row>
    <row r="867" customHeight="true" spans="1:6">
      <c r="A867" s="174" t="s">
        <v>740</v>
      </c>
      <c r="B867" s="329">
        <v>0</v>
      </c>
      <c r="C867" s="329">
        <v>147</v>
      </c>
      <c r="D867" s="329">
        <v>146</v>
      </c>
      <c r="E867" s="358">
        <v>99.3197278911565</v>
      </c>
      <c r="F867" s="376">
        <v>0</v>
      </c>
    </row>
    <row r="868" customHeight="true" spans="1:6">
      <c r="A868" s="174" t="s">
        <v>741</v>
      </c>
      <c r="B868" s="329">
        <v>0</v>
      </c>
      <c r="C868" s="329">
        <v>0</v>
      </c>
      <c r="D868" s="329">
        <v>0</v>
      </c>
      <c r="E868" s="358"/>
      <c r="F868" s="376">
        <v>0</v>
      </c>
    </row>
    <row r="869" customHeight="true" spans="1:6">
      <c r="A869" s="174" t="s">
        <v>742</v>
      </c>
      <c r="B869" s="329">
        <v>15</v>
      </c>
      <c r="C869" s="329">
        <v>678</v>
      </c>
      <c r="D869" s="329">
        <v>860</v>
      </c>
      <c r="E869" s="358">
        <v>126.843657817109</v>
      </c>
      <c r="F869" s="376">
        <v>171.65</v>
      </c>
    </row>
    <row r="870" customHeight="true" spans="1:6">
      <c r="A870" s="174" t="s">
        <v>743</v>
      </c>
      <c r="B870" s="329">
        <v>548</v>
      </c>
      <c r="C870" s="329">
        <v>548</v>
      </c>
      <c r="D870" s="329">
        <v>548</v>
      </c>
      <c r="E870" s="358">
        <v>100</v>
      </c>
      <c r="F870" s="376">
        <v>100.18</v>
      </c>
    </row>
    <row r="871" customHeight="true" spans="1:6">
      <c r="A871" s="174" t="s">
        <v>744</v>
      </c>
      <c r="B871" s="329">
        <v>0</v>
      </c>
      <c r="C871" s="329">
        <v>0</v>
      </c>
      <c r="D871" s="329">
        <v>0</v>
      </c>
      <c r="E871" s="358"/>
      <c r="F871" s="376">
        <v>0</v>
      </c>
    </row>
    <row r="872" customHeight="true" spans="1:6">
      <c r="A872" s="174" t="s">
        <v>745</v>
      </c>
      <c r="B872" s="329">
        <v>0</v>
      </c>
      <c r="C872" s="329">
        <v>3643</v>
      </c>
      <c r="D872" s="329">
        <v>3432</v>
      </c>
      <c r="E872" s="358">
        <v>94.2080702717541</v>
      </c>
      <c r="F872" s="376">
        <v>0</v>
      </c>
    </row>
    <row r="873" customHeight="true" spans="1:6">
      <c r="A873" s="174" t="s">
        <v>746</v>
      </c>
      <c r="B873" s="329">
        <v>0</v>
      </c>
      <c r="C873" s="329">
        <v>1277</v>
      </c>
      <c r="D873" s="329">
        <v>1277</v>
      </c>
      <c r="E873" s="358">
        <v>100</v>
      </c>
      <c r="F873" s="376">
        <v>622.92</v>
      </c>
    </row>
    <row r="874" customHeight="true" spans="1:6">
      <c r="A874" s="174" t="s">
        <v>747</v>
      </c>
      <c r="B874" s="329">
        <v>0</v>
      </c>
      <c r="C874" s="329">
        <v>37</v>
      </c>
      <c r="D874" s="329">
        <v>37</v>
      </c>
      <c r="E874" s="358">
        <v>100</v>
      </c>
      <c r="F874" s="376">
        <v>52.11</v>
      </c>
    </row>
    <row r="875" customHeight="true" spans="1:6">
      <c r="A875" s="174" t="s">
        <v>748</v>
      </c>
      <c r="B875" s="329">
        <v>18</v>
      </c>
      <c r="C875" s="329">
        <v>0</v>
      </c>
      <c r="D875" s="329">
        <v>0</v>
      </c>
      <c r="E875" s="358"/>
      <c r="F875" s="376">
        <v>0</v>
      </c>
    </row>
    <row r="876" customHeight="true" spans="1:6">
      <c r="A876" s="174" t="s">
        <v>749</v>
      </c>
      <c r="B876" s="329">
        <v>5</v>
      </c>
      <c r="C876" s="329">
        <v>3502</v>
      </c>
      <c r="D876" s="329">
        <v>3327</v>
      </c>
      <c r="E876" s="358">
        <v>95.0028555111365</v>
      </c>
      <c r="F876" s="376">
        <v>0</v>
      </c>
    </row>
    <row r="877" customHeight="true" spans="1:6">
      <c r="A877" s="174" t="s">
        <v>750</v>
      </c>
      <c r="B877" s="329">
        <v>19</v>
      </c>
      <c r="C877" s="329">
        <v>148</v>
      </c>
      <c r="D877" s="329">
        <v>148</v>
      </c>
      <c r="E877" s="358">
        <v>100</v>
      </c>
      <c r="F877" s="376">
        <v>59.67</v>
      </c>
    </row>
    <row r="878" customHeight="true" spans="1:6">
      <c r="A878" s="174" t="s">
        <v>751</v>
      </c>
      <c r="B878" s="329">
        <v>0</v>
      </c>
      <c r="C878" s="329">
        <v>29</v>
      </c>
      <c r="D878" s="329">
        <v>29</v>
      </c>
      <c r="E878" s="358">
        <v>100</v>
      </c>
      <c r="F878" s="376">
        <v>43.93</v>
      </c>
    </row>
    <row r="879" customHeight="true" spans="1:6">
      <c r="A879" s="174" t="s">
        <v>752</v>
      </c>
      <c r="B879" s="329">
        <v>34</v>
      </c>
      <c r="C879" s="329">
        <v>51</v>
      </c>
      <c r="D879" s="329">
        <v>52</v>
      </c>
      <c r="E879" s="358">
        <v>101.960784313725</v>
      </c>
      <c r="F879" s="376">
        <v>38.8</v>
      </c>
    </row>
    <row r="880" customHeight="true" spans="1:6">
      <c r="A880" s="174" t="s">
        <v>753</v>
      </c>
      <c r="B880" s="329">
        <v>42</v>
      </c>
      <c r="C880" s="329">
        <v>4697</v>
      </c>
      <c r="D880" s="329">
        <v>4698</v>
      </c>
      <c r="E880" s="358">
        <v>100.021290185225</v>
      </c>
      <c r="F880" s="376">
        <v>0</v>
      </c>
    </row>
    <row r="881" customHeight="true" spans="1:6">
      <c r="A881" s="174" t="s">
        <v>754</v>
      </c>
      <c r="B881" s="329">
        <v>7192</v>
      </c>
      <c r="C881" s="329">
        <v>11964</v>
      </c>
      <c r="D881" s="329">
        <v>12423</v>
      </c>
      <c r="E881" s="358">
        <v>103.836509528586</v>
      </c>
      <c r="F881" s="376">
        <v>37.87</v>
      </c>
    </row>
    <row r="882" customHeight="true" spans="1:6">
      <c r="A882" s="184" t="s">
        <v>755</v>
      </c>
      <c r="B882" s="327">
        <v>8357</v>
      </c>
      <c r="C882" s="327">
        <v>33495</v>
      </c>
      <c r="D882" s="327">
        <v>32973</v>
      </c>
      <c r="E882" s="356">
        <v>98.4415584415584</v>
      </c>
      <c r="F882" s="375">
        <v>126.22</v>
      </c>
    </row>
    <row r="883" customHeight="true" spans="1:6">
      <c r="A883" s="174" t="s">
        <v>96</v>
      </c>
      <c r="B883" s="329">
        <v>3721</v>
      </c>
      <c r="C883" s="329">
        <v>2704</v>
      </c>
      <c r="D883" s="329">
        <v>2701</v>
      </c>
      <c r="E883" s="358">
        <v>99.8890532544379</v>
      </c>
      <c r="F883" s="376">
        <v>71.06</v>
      </c>
    </row>
    <row r="884" customHeight="true" spans="1:6">
      <c r="A884" s="174" t="s">
        <v>97</v>
      </c>
      <c r="B884" s="329">
        <v>37</v>
      </c>
      <c r="C884" s="329">
        <v>129</v>
      </c>
      <c r="D884" s="329">
        <v>129</v>
      </c>
      <c r="E884" s="358">
        <v>100</v>
      </c>
      <c r="F884" s="376">
        <v>243.39</v>
      </c>
    </row>
    <row r="885" customHeight="true" spans="1:6">
      <c r="A885" s="174" t="s">
        <v>98</v>
      </c>
      <c r="B885" s="329">
        <v>0</v>
      </c>
      <c r="C885" s="329">
        <v>0</v>
      </c>
      <c r="D885" s="329">
        <v>0</v>
      </c>
      <c r="E885" s="358"/>
      <c r="F885" s="376">
        <v>0</v>
      </c>
    </row>
    <row r="886" customHeight="true" spans="1:6">
      <c r="A886" s="174" t="s">
        <v>756</v>
      </c>
      <c r="B886" s="329">
        <v>4226</v>
      </c>
      <c r="C886" s="329">
        <v>4222</v>
      </c>
      <c r="D886" s="329">
        <v>3703</v>
      </c>
      <c r="E886" s="358">
        <v>87.7072477498816</v>
      </c>
      <c r="F886" s="376">
        <v>80.36</v>
      </c>
    </row>
    <row r="887" customHeight="true" spans="1:6">
      <c r="A887" s="174" t="s">
        <v>757</v>
      </c>
      <c r="B887" s="329">
        <v>14</v>
      </c>
      <c r="C887" s="329">
        <v>6550</v>
      </c>
      <c r="D887" s="329">
        <v>6550</v>
      </c>
      <c r="E887" s="358">
        <v>100</v>
      </c>
      <c r="F887" s="376">
        <v>171.33</v>
      </c>
    </row>
    <row r="888" customHeight="true" spans="1:6">
      <c r="A888" s="174" t="s">
        <v>758</v>
      </c>
      <c r="B888" s="329">
        <v>0</v>
      </c>
      <c r="C888" s="329">
        <v>564</v>
      </c>
      <c r="D888" s="329">
        <v>564</v>
      </c>
      <c r="E888" s="358">
        <v>100</v>
      </c>
      <c r="F888" s="376">
        <v>705</v>
      </c>
    </row>
    <row r="889" customHeight="true" spans="1:6">
      <c r="A889" s="174" t="s">
        <v>759</v>
      </c>
      <c r="B889" s="329">
        <v>19</v>
      </c>
      <c r="C889" s="329">
        <v>2757</v>
      </c>
      <c r="D889" s="329">
        <v>2757</v>
      </c>
      <c r="E889" s="358">
        <v>100</v>
      </c>
      <c r="F889" s="376">
        <v>53.04</v>
      </c>
    </row>
    <row r="890" customHeight="true" spans="1:6">
      <c r="A890" s="174" t="s">
        <v>760</v>
      </c>
      <c r="B890" s="329">
        <v>0</v>
      </c>
      <c r="C890" s="329">
        <v>6173</v>
      </c>
      <c r="D890" s="329">
        <v>6173</v>
      </c>
      <c r="E890" s="358">
        <v>100</v>
      </c>
      <c r="F890" s="376">
        <v>213.89</v>
      </c>
    </row>
    <row r="891" customHeight="true" spans="1:6">
      <c r="A891" s="174" t="s">
        <v>761</v>
      </c>
      <c r="B891" s="329">
        <v>0</v>
      </c>
      <c r="C891" s="329">
        <v>3757</v>
      </c>
      <c r="D891" s="329">
        <v>3757</v>
      </c>
      <c r="E891" s="358">
        <v>100</v>
      </c>
      <c r="F891" s="376">
        <v>159.19</v>
      </c>
    </row>
    <row r="892" customHeight="true" spans="1:6">
      <c r="A892" s="174" t="s">
        <v>762</v>
      </c>
      <c r="B892" s="329">
        <v>0</v>
      </c>
      <c r="C892" s="329">
        <v>742</v>
      </c>
      <c r="D892" s="329">
        <v>742</v>
      </c>
      <c r="E892" s="358">
        <v>100</v>
      </c>
      <c r="F892" s="376">
        <v>104.5</v>
      </c>
    </row>
    <row r="893" customHeight="true" spans="1:6">
      <c r="A893" s="174" t="s">
        <v>763</v>
      </c>
      <c r="B893" s="329">
        <v>0</v>
      </c>
      <c r="C893" s="329">
        <v>0</v>
      </c>
      <c r="D893" s="329">
        <v>0</v>
      </c>
      <c r="E893" s="358"/>
      <c r="F893" s="376">
        <v>0</v>
      </c>
    </row>
    <row r="894" customHeight="true" spans="1:6">
      <c r="A894" s="174" t="s">
        <v>764</v>
      </c>
      <c r="B894" s="329">
        <v>81</v>
      </c>
      <c r="C894" s="329">
        <v>14</v>
      </c>
      <c r="D894" s="329">
        <v>14</v>
      </c>
      <c r="E894" s="358">
        <v>100</v>
      </c>
      <c r="F894" s="376">
        <v>5.62</v>
      </c>
    </row>
    <row r="895" customHeight="true" spans="1:6">
      <c r="A895" s="174" t="s">
        <v>765</v>
      </c>
      <c r="B895" s="329">
        <v>0</v>
      </c>
      <c r="C895" s="329">
        <v>0</v>
      </c>
      <c r="D895" s="329">
        <v>0</v>
      </c>
      <c r="E895" s="358"/>
      <c r="F895" s="376">
        <v>0</v>
      </c>
    </row>
    <row r="896" customHeight="true" spans="1:6">
      <c r="A896" s="174" t="s">
        <v>766</v>
      </c>
      <c r="B896" s="329">
        <v>0</v>
      </c>
      <c r="C896" s="329">
        <v>0</v>
      </c>
      <c r="D896" s="329">
        <v>0</v>
      </c>
      <c r="E896" s="358"/>
      <c r="F896" s="376">
        <v>0</v>
      </c>
    </row>
    <row r="897" customHeight="true" spans="1:6">
      <c r="A897" s="174" t="s">
        <v>767</v>
      </c>
      <c r="B897" s="329">
        <v>0</v>
      </c>
      <c r="C897" s="329">
        <v>0</v>
      </c>
      <c r="D897" s="329">
        <v>0</v>
      </c>
      <c r="E897" s="358"/>
      <c r="F897" s="376">
        <v>0</v>
      </c>
    </row>
    <row r="898" customHeight="true" spans="1:6">
      <c r="A898" s="174" t="s">
        <v>768</v>
      </c>
      <c r="B898" s="329">
        <v>13</v>
      </c>
      <c r="C898" s="329">
        <v>0</v>
      </c>
      <c r="D898" s="329">
        <v>0</v>
      </c>
      <c r="E898" s="358"/>
      <c r="F898" s="376">
        <v>0</v>
      </c>
    </row>
    <row r="899" customHeight="true" spans="1:6">
      <c r="A899" s="174" t="s">
        <v>769</v>
      </c>
      <c r="B899" s="329">
        <v>0</v>
      </c>
      <c r="C899" s="329">
        <v>0</v>
      </c>
      <c r="D899" s="329">
        <v>0</v>
      </c>
      <c r="E899" s="358"/>
      <c r="F899" s="376">
        <v>0</v>
      </c>
    </row>
    <row r="900" customHeight="true" spans="1:6">
      <c r="A900" s="174" t="s">
        <v>770</v>
      </c>
      <c r="B900" s="329">
        <v>0</v>
      </c>
      <c r="C900" s="329">
        <v>0</v>
      </c>
      <c r="D900" s="329">
        <v>0</v>
      </c>
      <c r="E900" s="358"/>
      <c r="F900" s="376">
        <v>0</v>
      </c>
    </row>
    <row r="901" customHeight="true" spans="1:6">
      <c r="A901" s="174" t="s">
        <v>771</v>
      </c>
      <c r="B901" s="329">
        <v>0</v>
      </c>
      <c r="C901" s="329">
        <v>0</v>
      </c>
      <c r="D901" s="329">
        <v>0</v>
      </c>
      <c r="E901" s="358"/>
      <c r="F901" s="376">
        <v>0</v>
      </c>
    </row>
    <row r="902" customHeight="true" spans="1:6">
      <c r="A902" s="174" t="s">
        <v>772</v>
      </c>
      <c r="B902" s="329">
        <v>119</v>
      </c>
      <c r="C902" s="329">
        <v>2110</v>
      </c>
      <c r="D902" s="329">
        <v>2110</v>
      </c>
      <c r="E902" s="358">
        <v>100</v>
      </c>
      <c r="F902" s="376">
        <v>476.29</v>
      </c>
    </row>
    <row r="903" customHeight="true" spans="1:6">
      <c r="A903" s="174" t="s">
        <v>773</v>
      </c>
      <c r="B903" s="329">
        <v>0</v>
      </c>
      <c r="C903" s="329">
        <v>0</v>
      </c>
      <c r="D903" s="329">
        <v>0</v>
      </c>
      <c r="E903" s="358"/>
      <c r="F903" s="376">
        <v>0</v>
      </c>
    </row>
    <row r="904" customHeight="true" spans="1:6">
      <c r="A904" s="174" t="s">
        <v>774</v>
      </c>
      <c r="B904" s="329">
        <v>0</v>
      </c>
      <c r="C904" s="329">
        <v>0</v>
      </c>
      <c r="D904" s="329">
        <v>0</v>
      </c>
      <c r="E904" s="358"/>
      <c r="F904" s="376">
        <v>0</v>
      </c>
    </row>
    <row r="905" customHeight="true" spans="1:6">
      <c r="A905" s="174" t="s">
        <v>740</v>
      </c>
      <c r="B905" s="329">
        <v>0</v>
      </c>
      <c r="C905" s="329">
        <v>0</v>
      </c>
      <c r="D905" s="329">
        <v>0</v>
      </c>
      <c r="E905" s="358"/>
      <c r="F905" s="376">
        <v>0</v>
      </c>
    </row>
    <row r="906" customHeight="true" spans="1:6">
      <c r="A906" s="174" t="s">
        <v>775</v>
      </c>
      <c r="B906" s="329">
        <v>127</v>
      </c>
      <c r="C906" s="329">
        <v>3773</v>
      </c>
      <c r="D906" s="329">
        <v>3773</v>
      </c>
      <c r="E906" s="358">
        <v>100</v>
      </c>
      <c r="F906" s="376">
        <v>202.08</v>
      </c>
    </row>
    <row r="907" customHeight="true" spans="1:6">
      <c r="A907" s="184" t="s">
        <v>776</v>
      </c>
      <c r="B907" s="327">
        <v>16504</v>
      </c>
      <c r="C907" s="327">
        <v>26326</v>
      </c>
      <c r="D907" s="327">
        <v>26876</v>
      </c>
      <c r="E907" s="356">
        <v>102.089189394515</v>
      </c>
      <c r="F907" s="375">
        <v>171.91</v>
      </c>
    </row>
    <row r="908" customHeight="true" spans="1:6">
      <c r="A908" s="174" t="s">
        <v>96</v>
      </c>
      <c r="B908" s="329">
        <v>1692</v>
      </c>
      <c r="C908" s="329">
        <v>1379</v>
      </c>
      <c r="D908" s="329">
        <v>1379</v>
      </c>
      <c r="E908" s="358">
        <v>100</v>
      </c>
      <c r="F908" s="376">
        <v>83.52</v>
      </c>
    </row>
    <row r="909" customHeight="true" spans="1:6">
      <c r="A909" s="174" t="s">
        <v>97</v>
      </c>
      <c r="B909" s="329">
        <v>20</v>
      </c>
      <c r="C909" s="329">
        <v>52</v>
      </c>
      <c r="D909" s="329">
        <v>53</v>
      </c>
      <c r="E909" s="358">
        <v>101.923076923077</v>
      </c>
      <c r="F909" s="376">
        <v>139.47</v>
      </c>
    </row>
    <row r="910" customHeight="true" spans="1:6">
      <c r="A910" s="174" t="s">
        <v>98</v>
      </c>
      <c r="B910" s="329">
        <v>1120</v>
      </c>
      <c r="C910" s="329">
        <v>1044</v>
      </c>
      <c r="D910" s="329">
        <v>1044</v>
      </c>
      <c r="E910" s="358">
        <v>100</v>
      </c>
      <c r="F910" s="376">
        <v>103.46</v>
      </c>
    </row>
    <row r="911" customHeight="true" spans="1:6">
      <c r="A911" s="174" t="s">
        <v>777</v>
      </c>
      <c r="B911" s="329">
        <v>0</v>
      </c>
      <c r="C911" s="329">
        <v>0</v>
      </c>
      <c r="D911" s="329">
        <v>0</v>
      </c>
      <c r="E911" s="358"/>
      <c r="F911" s="376">
        <v>0</v>
      </c>
    </row>
    <row r="912" customHeight="true" spans="1:6">
      <c r="A912" s="174" t="s">
        <v>778</v>
      </c>
      <c r="B912" s="329">
        <v>2305</v>
      </c>
      <c r="C912" s="329">
        <v>324</v>
      </c>
      <c r="D912" s="329">
        <v>874</v>
      </c>
      <c r="E912" s="358">
        <v>269.753086419753</v>
      </c>
      <c r="F912" s="376">
        <v>891.83</v>
      </c>
    </row>
    <row r="913" customHeight="true" spans="1:6">
      <c r="A913" s="174" t="s">
        <v>779</v>
      </c>
      <c r="B913" s="329">
        <v>511</v>
      </c>
      <c r="C913" s="329">
        <v>507</v>
      </c>
      <c r="D913" s="329">
        <v>507</v>
      </c>
      <c r="E913" s="358">
        <v>100</v>
      </c>
      <c r="F913" s="376">
        <v>91.84</v>
      </c>
    </row>
    <row r="914" customHeight="true" spans="1:6">
      <c r="A914" s="174" t="s">
        <v>780</v>
      </c>
      <c r="B914" s="329">
        <v>0</v>
      </c>
      <c r="C914" s="329">
        <v>0</v>
      </c>
      <c r="D914" s="329">
        <v>0</v>
      </c>
      <c r="E914" s="358"/>
      <c r="F914" s="376">
        <v>0</v>
      </c>
    </row>
    <row r="915" customHeight="true" spans="1:6">
      <c r="A915" s="174" t="s">
        <v>781</v>
      </c>
      <c r="B915" s="329">
        <v>0</v>
      </c>
      <c r="C915" s="329">
        <v>1073</v>
      </c>
      <c r="D915" s="329">
        <v>1073</v>
      </c>
      <c r="E915" s="358">
        <v>100</v>
      </c>
      <c r="F915" s="376">
        <v>0</v>
      </c>
    </row>
    <row r="916" customHeight="true" spans="1:6">
      <c r="A916" s="174" t="s">
        <v>782</v>
      </c>
      <c r="B916" s="329">
        <v>0</v>
      </c>
      <c r="C916" s="329">
        <v>0</v>
      </c>
      <c r="D916" s="329">
        <v>0</v>
      </c>
      <c r="E916" s="358"/>
      <c r="F916" s="376">
        <v>0</v>
      </c>
    </row>
    <row r="917" customHeight="true" spans="1:6">
      <c r="A917" s="174" t="s">
        <v>783</v>
      </c>
      <c r="B917" s="329">
        <v>186</v>
      </c>
      <c r="C917" s="329">
        <v>10144</v>
      </c>
      <c r="D917" s="329">
        <v>9668</v>
      </c>
      <c r="E917" s="358">
        <v>95.307570977918</v>
      </c>
      <c r="F917" s="376">
        <v>6318.9</v>
      </c>
    </row>
    <row r="918" customHeight="true" spans="1:6">
      <c r="A918" s="174" t="s">
        <v>784</v>
      </c>
      <c r="B918" s="329">
        <v>87</v>
      </c>
      <c r="C918" s="329">
        <v>110</v>
      </c>
      <c r="D918" s="329">
        <v>110</v>
      </c>
      <c r="E918" s="358">
        <v>100</v>
      </c>
      <c r="F918" s="376">
        <v>135.8</v>
      </c>
    </row>
    <row r="919" customHeight="true" spans="1:6">
      <c r="A919" s="174" t="s">
        <v>785</v>
      </c>
      <c r="B919" s="329">
        <v>0</v>
      </c>
      <c r="C919" s="329">
        <v>0</v>
      </c>
      <c r="D919" s="329">
        <v>0</v>
      </c>
      <c r="E919" s="358"/>
      <c r="F919" s="376">
        <v>0</v>
      </c>
    </row>
    <row r="920" customHeight="true" spans="1:6">
      <c r="A920" s="174" t="s">
        <v>786</v>
      </c>
      <c r="B920" s="329">
        <v>0</v>
      </c>
      <c r="C920" s="329">
        <v>0</v>
      </c>
      <c r="D920" s="329">
        <v>0</v>
      </c>
      <c r="E920" s="358"/>
      <c r="F920" s="376">
        <v>0</v>
      </c>
    </row>
    <row r="921" customHeight="true" spans="1:6">
      <c r="A921" s="174" t="s">
        <v>787</v>
      </c>
      <c r="B921" s="329">
        <v>151</v>
      </c>
      <c r="C921" s="329">
        <v>1120</v>
      </c>
      <c r="D921" s="329">
        <v>1135</v>
      </c>
      <c r="E921" s="358">
        <v>101.339285714286</v>
      </c>
      <c r="F921" s="376">
        <v>282.33</v>
      </c>
    </row>
    <row r="922" customHeight="true" spans="1:6">
      <c r="A922" s="174" t="s">
        <v>788</v>
      </c>
      <c r="B922" s="329">
        <v>0</v>
      </c>
      <c r="C922" s="329">
        <v>614</v>
      </c>
      <c r="D922" s="329">
        <v>614</v>
      </c>
      <c r="E922" s="358">
        <v>100</v>
      </c>
      <c r="F922" s="376">
        <v>41.57</v>
      </c>
    </row>
    <row r="923" customHeight="true" spans="1:6">
      <c r="A923" s="174" t="s">
        <v>789</v>
      </c>
      <c r="B923" s="329">
        <v>0</v>
      </c>
      <c r="C923" s="329">
        <v>295</v>
      </c>
      <c r="D923" s="329">
        <v>295</v>
      </c>
      <c r="E923" s="358">
        <v>100</v>
      </c>
      <c r="F923" s="376">
        <v>1843.7</v>
      </c>
    </row>
    <row r="924" customHeight="true" spans="1:6">
      <c r="A924" s="174" t="s">
        <v>790</v>
      </c>
      <c r="B924" s="329">
        <v>202</v>
      </c>
      <c r="C924" s="329">
        <v>196</v>
      </c>
      <c r="D924" s="329">
        <v>196</v>
      </c>
      <c r="E924" s="358">
        <v>100</v>
      </c>
      <c r="F924" s="376">
        <v>96.55</v>
      </c>
    </row>
    <row r="925" customHeight="true" spans="1:6">
      <c r="A925" s="174" t="s">
        <v>791</v>
      </c>
      <c r="B925" s="329">
        <v>0</v>
      </c>
      <c r="C925" s="329">
        <v>0</v>
      </c>
      <c r="D925" s="329">
        <v>0</v>
      </c>
      <c r="E925" s="358"/>
      <c r="F925" s="376">
        <v>0</v>
      </c>
    </row>
    <row r="926" customHeight="true" spans="1:6">
      <c r="A926" s="174" t="s">
        <v>792</v>
      </c>
      <c r="B926" s="329">
        <v>18</v>
      </c>
      <c r="C926" s="329">
        <v>18</v>
      </c>
      <c r="D926" s="329">
        <v>18</v>
      </c>
      <c r="E926" s="358">
        <v>100</v>
      </c>
      <c r="F926" s="376">
        <v>180</v>
      </c>
    </row>
    <row r="927" customHeight="true" spans="1:6">
      <c r="A927" s="174" t="s">
        <v>793</v>
      </c>
      <c r="B927" s="329">
        <v>1889</v>
      </c>
      <c r="C927" s="329">
        <v>150</v>
      </c>
      <c r="D927" s="329">
        <v>150</v>
      </c>
      <c r="E927" s="358">
        <v>100</v>
      </c>
      <c r="F927" s="376">
        <v>0</v>
      </c>
    </row>
    <row r="928" customHeight="true" spans="1:6">
      <c r="A928" s="174" t="s">
        <v>794</v>
      </c>
      <c r="B928" s="329">
        <v>0</v>
      </c>
      <c r="C928" s="329">
        <v>0</v>
      </c>
      <c r="D928" s="329">
        <v>0</v>
      </c>
      <c r="E928" s="358"/>
      <c r="F928" s="376">
        <v>0</v>
      </c>
    </row>
    <row r="929" customHeight="true" spans="1:6">
      <c r="A929" s="174" t="s">
        <v>768</v>
      </c>
      <c r="B929" s="329">
        <v>7</v>
      </c>
      <c r="C929" s="329">
        <v>6</v>
      </c>
      <c r="D929" s="329">
        <v>6</v>
      </c>
      <c r="E929" s="358">
        <v>100</v>
      </c>
      <c r="F929" s="376">
        <v>0</v>
      </c>
    </row>
    <row r="930" customHeight="true" spans="1:6">
      <c r="A930" s="174" t="s">
        <v>795</v>
      </c>
      <c r="B930" s="329">
        <v>0</v>
      </c>
      <c r="C930" s="329">
        <v>0</v>
      </c>
      <c r="D930" s="329">
        <v>0</v>
      </c>
      <c r="E930" s="358"/>
      <c r="F930" s="376">
        <v>0</v>
      </c>
    </row>
    <row r="931" customHeight="true" spans="1:6">
      <c r="A931" s="174" t="s">
        <v>796</v>
      </c>
      <c r="B931" s="329">
        <v>0</v>
      </c>
      <c r="C931" s="329">
        <v>103</v>
      </c>
      <c r="D931" s="329">
        <v>102</v>
      </c>
      <c r="E931" s="358">
        <v>99.0291262135922</v>
      </c>
      <c r="F931" s="376">
        <v>78.46</v>
      </c>
    </row>
    <row r="932" customHeight="true" spans="1:6">
      <c r="A932" s="174" t="s">
        <v>797</v>
      </c>
      <c r="B932" s="329">
        <v>0</v>
      </c>
      <c r="C932" s="329">
        <v>0</v>
      </c>
      <c r="D932" s="329">
        <v>0</v>
      </c>
      <c r="E932" s="358"/>
      <c r="F932" s="376">
        <v>0</v>
      </c>
    </row>
    <row r="933" customHeight="true" spans="1:6">
      <c r="A933" s="174" t="s">
        <v>798</v>
      </c>
      <c r="B933" s="329">
        <v>0</v>
      </c>
      <c r="C933" s="329">
        <v>0</v>
      </c>
      <c r="D933" s="329">
        <v>0</v>
      </c>
      <c r="E933" s="358"/>
      <c r="F933" s="376">
        <v>0</v>
      </c>
    </row>
    <row r="934" customHeight="true" spans="1:6">
      <c r="A934" s="174" t="s">
        <v>799</v>
      </c>
      <c r="B934" s="329">
        <v>8316</v>
      </c>
      <c r="C934" s="329">
        <v>9191</v>
      </c>
      <c r="D934" s="329">
        <v>9652</v>
      </c>
      <c r="E934" s="358">
        <v>105.015776302905</v>
      </c>
      <c r="F934" s="376">
        <v>98.39</v>
      </c>
    </row>
    <row r="935" customHeight="true" spans="1:6">
      <c r="A935" s="184" t="s">
        <v>800</v>
      </c>
      <c r="B935" s="327">
        <v>12450</v>
      </c>
      <c r="C935" s="327">
        <v>28205</v>
      </c>
      <c r="D935" s="327">
        <v>28344</v>
      </c>
      <c r="E935" s="356">
        <v>100.492820421911</v>
      </c>
      <c r="F935" s="375">
        <v>88.56</v>
      </c>
    </row>
    <row r="936" customHeight="true" spans="1:6">
      <c r="A936" s="174" t="s">
        <v>96</v>
      </c>
      <c r="B936" s="329">
        <v>1395</v>
      </c>
      <c r="C936" s="329">
        <v>849</v>
      </c>
      <c r="D936" s="329">
        <v>848</v>
      </c>
      <c r="E936" s="358">
        <v>99.8822143698469</v>
      </c>
      <c r="F936" s="376">
        <v>96.47</v>
      </c>
    </row>
    <row r="937" customHeight="true" spans="1:6">
      <c r="A937" s="174" t="s">
        <v>97</v>
      </c>
      <c r="B937" s="329">
        <v>50</v>
      </c>
      <c r="C937" s="329">
        <v>222</v>
      </c>
      <c r="D937" s="329">
        <v>223</v>
      </c>
      <c r="E937" s="358">
        <v>100.45045045045</v>
      </c>
      <c r="F937" s="376">
        <v>204.58</v>
      </c>
    </row>
    <row r="938" customHeight="true" spans="1:6">
      <c r="A938" s="174" t="s">
        <v>98</v>
      </c>
      <c r="B938" s="329">
        <v>122</v>
      </c>
      <c r="C938" s="329">
        <v>122</v>
      </c>
      <c r="D938" s="329">
        <v>123</v>
      </c>
      <c r="E938" s="358">
        <v>100.819672131148</v>
      </c>
      <c r="F938" s="376">
        <v>102.5</v>
      </c>
    </row>
    <row r="939" customHeight="true" spans="1:6">
      <c r="A939" s="174" t="s">
        <v>801</v>
      </c>
      <c r="B939" s="329">
        <v>0</v>
      </c>
      <c r="C939" s="329">
        <v>11156</v>
      </c>
      <c r="D939" s="329">
        <v>11157</v>
      </c>
      <c r="E939" s="358">
        <v>100.008963786303</v>
      </c>
      <c r="F939" s="376">
        <v>280.82</v>
      </c>
    </row>
    <row r="940" customHeight="true" spans="1:6">
      <c r="A940" s="174" t="s">
        <v>802</v>
      </c>
      <c r="B940" s="329">
        <v>0</v>
      </c>
      <c r="C940" s="329">
        <v>207</v>
      </c>
      <c r="D940" s="329">
        <v>207</v>
      </c>
      <c r="E940" s="358">
        <v>100</v>
      </c>
      <c r="F940" s="376">
        <v>24.7</v>
      </c>
    </row>
    <row r="941" customHeight="true" spans="1:6">
      <c r="A941" s="174" t="s">
        <v>803</v>
      </c>
      <c r="B941" s="329">
        <v>172</v>
      </c>
      <c r="C941" s="329">
        <v>1242</v>
      </c>
      <c r="D941" s="329">
        <v>1242</v>
      </c>
      <c r="E941" s="358">
        <v>100</v>
      </c>
      <c r="F941" s="376">
        <v>100.24</v>
      </c>
    </row>
    <row r="942" customHeight="true" spans="1:6">
      <c r="A942" s="174" t="s">
        <v>804</v>
      </c>
      <c r="B942" s="329">
        <v>621</v>
      </c>
      <c r="C942" s="329">
        <v>112</v>
      </c>
      <c r="D942" s="329">
        <v>113</v>
      </c>
      <c r="E942" s="358">
        <v>100.892857142857</v>
      </c>
      <c r="F942" s="376">
        <v>15.6</v>
      </c>
    </row>
    <row r="943" customHeight="true" spans="1:6">
      <c r="A943" s="174" t="s">
        <v>805</v>
      </c>
      <c r="B943" s="329">
        <v>0</v>
      </c>
      <c r="C943" s="329">
        <v>0</v>
      </c>
      <c r="D943" s="329">
        <v>0</v>
      </c>
      <c r="E943" s="358"/>
      <c r="F943" s="376">
        <v>0</v>
      </c>
    </row>
    <row r="944" customHeight="true" spans="1:6">
      <c r="A944" s="174" t="s">
        <v>806</v>
      </c>
      <c r="B944" s="329">
        <v>54</v>
      </c>
      <c r="C944" s="329">
        <v>55</v>
      </c>
      <c r="D944" s="329">
        <v>53</v>
      </c>
      <c r="E944" s="358">
        <v>96.3636363636364</v>
      </c>
      <c r="F944" s="376">
        <v>98.14</v>
      </c>
    </row>
    <row r="945" customHeight="true" spans="1:6">
      <c r="A945" s="174" t="s">
        <v>807</v>
      </c>
      <c r="B945" s="329">
        <v>10036</v>
      </c>
      <c r="C945" s="329">
        <v>14240</v>
      </c>
      <c r="D945" s="329">
        <v>14378</v>
      </c>
      <c r="E945" s="358">
        <v>100.969101123595</v>
      </c>
      <c r="F945" s="376">
        <v>59.74</v>
      </c>
    </row>
    <row r="946" customHeight="true" spans="1:6">
      <c r="A946" s="184" t="s">
        <v>808</v>
      </c>
      <c r="B946" s="327">
        <v>7647</v>
      </c>
      <c r="C946" s="327">
        <v>11411</v>
      </c>
      <c r="D946" s="327">
        <v>11545</v>
      </c>
      <c r="E946" s="356">
        <v>101.174305494698</v>
      </c>
      <c r="F946" s="375">
        <v>105.38</v>
      </c>
    </row>
    <row r="947" customHeight="true" spans="1:6">
      <c r="A947" s="174" t="s">
        <v>809</v>
      </c>
      <c r="B947" s="329">
        <v>932</v>
      </c>
      <c r="C947" s="329">
        <v>2243</v>
      </c>
      <c r="D947" s="329">
        <v>2370</v>
      </c>
      <c r="E947" s="358">
        <v>105.662059741418</v>
      </c>
      <c r="F947" s="376">
        <v>57.32</v>
      </c>
    </row>
    <row r="948" customHeight="true" spans="1:6">
      <c r="A948" s="174" t="s">
        <v>810</v>
      </c>
      <c r="B948" s="329">
        <v>0</v>
      </c>
      <c r="C948" s="329">
        <v>0</v>
      </c>
      <c r="D948" s="329">
        <v>0</v>
      </c>
      <c r="E948" s="358"/>
      <c r="F948" s="376">
        <v>0</v>
      </c>
    </row>
    <row r="949" customHeight="true" spans="1:6">
      <c r="A949" s="174" t="s">
        <v>811</v>
      </c>
      <c r="B949" s="329">
        <v>6715</v>
      </c>
      <c r="C949" s="329">
        <v>5368</v>
      </c>
      <c r="D949" s="329">
        <v>5368</v>
      </c>
      <c r="E949" s="358">
        <v>100</v>
      </c>
      <c r="F949" s="376">
        <v>99.2</v>
      </c>
    </row>
    <row r="950" customHeight="true" spans="1:6">
      <c r="A950" s="174" t="s">
        <v>812</v>
      </c>
      <c r="B950" s="329">
        <v>0</v>
      </c>
      <c r="C950" s="329">
        <v>1706</v>
      </c>
      <c r="D950" s="329">
        <v>2007</v>
      </c>
      <c r="E950" s="358">
        <v>117.643610785463</v>
      </c>
      <c r="F950" s="376">
        <v>182.45</v>
      </c>
    </row>
    <row r="951" customHeight="true" spans="1:6">
      <c r="A951" s="174" t="s">
        <v>813</v>
      </c>
      <c r="B951" s="329">
        <v>0</v>
      </c>
      <c r="C951" s="329">
        <v>0</v>
      </c>
      <c r="D951" s="329">
        <v>0</v>
      </c>
      <c r="E951" s="358"/>
      <c r="F951" s="376">
        <v>0</v>
      </c>
    </row>
    <row r="952" customHeight="true" spans="1:6">
      <c r="A952" s="174" t="s">
        <v>814</v>
      </c>
      <c r="B952" s="329">
        <v>0</v>
      </c>
      <c r="C952" s="329">
        <v>2094</v>
      </c>
      <c r="D952" s="329">
        <v>1800</v>
      </c>
      <c r="E952" s="358">
        <v>85.9598853868195</v>
      </c>
      <c r="F952" s="376">
        <v>18000</v>
      </c>
    </row>
    <row r="953" customHeight="true" spans="1:6">
      <c r="A953" s="184" t="s">
        <v>815</v>
      </c>
      <c r="B953" s="327">
        <v>1305</v>
      </c>
      <c r="C953" s="327">
        <v>3073</v>
      </c>
      <c r="D953" s="327">
        <v>2611</v>
      </c>
      <c r="E953" s="356">
        <v>84.9658314350797</v>
      </c>
      <c r="F953" s="375">
        <v>91.1</v>
      </c>
    </row>
    <row r="954" customHeight="true" spans="1:6">
      <c r="A954" s="174" t="s">
        <v>816</v>
      </c>
      <c r="B954" s="329">
        <v>0</v>
      </c>
      <c r="C954" s="329">
        <v>0</v>
      </c>
      <c r="D954" s="329">
        <v>0</v>
      </c>
      <c r="E954" s="358"/>
      <c r="F954" s="376">
        <v>0</v>
      </c>
    </row>
    <row r="955" customHeight="true" spans="1:6">
      <c r="A955" s="174" t="s">
        <v>817</v>
      </c>
      <c r="B955" s="329">
        <v>0</v>
      </c>
      <c r="C955" s="329">
        <v>0</v>
      </c>
      <c r="D955" s="329">
        <v>0</v>
      </c>
      <c r="E955" s="358"/>
      <c r="F955" s="376">
        <v>0</v>
      </c>
    </row>
    <row r="956" customHeight="true" spans="1:6">
      <c r="A956" s="174" t="s">
        <v>818</v>
      </c>
      <c r="B956" s="329">
        <v>1119</v>
      </c>
      <c r="C956" s="329">
        <v>2729</v>
      </c>
      <c r="D956" s="329">
        <v>2272</v>
      </c>
      <c r="E956" s="358">
        <v>83.2539391718578</v>
      </c>
      <c r="F956" s="376">
        <v>109.12</v>
      </c>
    </row>
    <row r="957" customHeight="true" spans="1:6">
      <c r="A957" s="174" t="s">
        <v>819</v>
      </c>
      <c r="B957" s="329">
        <v>186</v>
      </c>
      <c r="C957" s="329">
        <v>165</v>
      </c>
      <c r="D957" s="329">
        <v>166</v>
      </c>
      <c r="E957" s="358">
        <v>100.606060606061</v>
      </c>
      <c r="F957" s="376">
        <v>23.44</v>
      </c>
    </row>
    <row r="958" customHeight="true" spans="1:6">
      <c r="A958" s="174" t="s">
        <v>820</v>
      </c>
      <c r="B958" s="329">
        <v>0</v>
      </c>
      <c r="C958" s="329">
        <v>0</v>
      </c>
      <c r="D958" s="329">
        <v>0</v>
      </c>
      <c r="E958" s="358"/>
      <c r="F958" s="376">
        <v>0</v>
      </c>
    </row>
    <row r="959" customHeight="true" spans="1:6">
      <c r="A959" s="174" t="s">
        <v>821</v>
      </c>
      <c r="B959" s="329">
        <v>0</v>
      </c>
      <c r="C959" s="329">
        <v>179</v>
      </c>
      <c r="D959" s="329">
        <v>173</v>
      </c>
      <c r="E959" s="358">
        <v>96.6480446927374</v>
      </c>
      <c r="F959" s="376">
        <v>227.63</v>
      </c>
    </row>
    <row r="960" customHeight="true" spans="1:6">
      <c r="A960" s="184" t="s">
        <v>822</v>
      </c>
      <c r="B960" s="327">
        <v>0</v>
      </c>
      <c r="C960" s="327">
        <v>611</v>
      </c>
      <c r="D960" s="327">
        <v>611</v>
      </c>
      <c r="E960" s="356">
        <v>100</v>
      </c>
      <c r="F960" s="375">
        <v>452.59</v>
      </c>
    </row>
    <row r="961" customHeight="true" spans="1:6">
      <c r="A961" s="174" t="s">
        <v>823</v>
      </c>
      <c r="B961" s="329">
        <v>0</v>
      </c>
      <c r="C961" s="329">
        <v>0</v>
      </c>
      <c r="D961" s="329">
        <v>0</v>
      </c>
      <c r="E961" s="358"/>
      <c r="F961" s="376">
        <v>0</v>
      </c>
    </row>
    <row r="962" customHeight="true" spans="1:6">
      <c r="A962" s="174" t="s">
        <v>824</v>
      </c>
      <c r="B962" s="329">
        <v>0</v>
      </c>
      <c r="C962" s="329">
        <v>611</v>
      </c>
      <c r="D962" s="329">
        <v>611</v>
      </c>
      <c r="E962" s="358">
        <v>100</v>
      </c>
      <c r="F962" s="376">
        <v>452.59</v>
      </c>
    </row>
    <row r="963" customHeight="true" spans="1:6">
      <c r="A963" s="184" t="s">
        <v>825</v>
      </c>
      <c r="B963" s="327">
        <v>42</v>
      </c>
      <c r="C963" s="327">
        <v>39925</v>
      </c>
      <c r="D963" s="327">
        <v>40938</v>
      </c>
      <c r="E963" s="356">
        <v>102.537257357545</v>
      </c>
      <c r="F963" s="375">
        <v>635.78</v>
      </c>
    </row>
    <row r="964" customHeight="true" spans="1:6">
      <c r="A964" s="174" t="s">
        <v>826</v>
      </c>
      <c r="B964" s="329">
        <v>0</v>
      </c>
      <c r="C964" s="329">
        <v>0</v>
      </c>
      <c r="D964" s="329">
        <v>0</v>
      </c>
      <c r="E964" s="358"/>
      <c r="F964" s="376">
        <v>0</v>
      </c>
    </row>
    <row r="965" customHeight="true" spans="1:6">
      <c r="A965" s="174" t="s">
        <v>827</v>
      </c>
      <c r="B965" s="329">
        <v>42</v>
      </c>
      <c r="C965" s="329">
        <v>39925</v>
      </c>
      <c r="D965" s="329">
        <v>40938</v>
      </c>
      <c r="E965" s="358">
        <v>102.537257357545</v>
      </c>
      <c r="F965" s="376">
        <v>635.78</v>
      </c>
    </row>
    <row r="966" customHeight="true" spans="1:6">
      <c r="A966" s="374" t="s">
        <v>828</v>
      </c>
      <c r="B966" s="327">
        <v>20996</v>
      </c>
      <c r="C966" s="327">
        <v>57246</v>
      </c>
      <c r="D966" s="327">
        <v>57461</v>
      </c>
      <c r="E966" s="356">
        <v>100.375572092373</v>
      </c>
      <c r="F966" s="375">
        <v>142.99</v>
      </c>
    </row>
    <row r="967" customHeight="true" spans="1:6">
      <c r="A967" s="184" t="s">
        <v>829</v>
      </c>
      <c r="B967" s="327">
        <v>20922</v>
      </c>
      <c r="C967" s="327">
        <v>40683</v>
      </c>
      <c r="D967" s="327">
        <v>42593</v>
      </c>
      <c r="E967" s="356">
        <v>104.694835680751</v>
      </c>
      <c r="F967" s="375">
        <v>143.56</v>
      </c>
    </row>
    <row r="968" customHeight="true" spans="1:6">
      <c r="A968" s="174" t="s">
        <v>96</v>
      </c>
      <c r="B968" s="329">
        <v>5562</v>
      </c>
      <c r="C968" s="329">
        <v>4709</v>
      </c>
      <c r="D968" s="329">
        <v>4709</v>
      </c>
      <c r="E968" s="358">
        <v>100</v>
      </c>
      <c r="F968" s="376">
        <v>93.15</v>
      </c>
    </row>
    <row r="969" customHeight="true" spans="1:6">
      <c r="A969" s="174" t="s">
        <v>97</v>
      </c>
      <c r="B969" s="329">
        <v>507</v>
      </c>
      <c r="C969" s="329">
        <v>399</v>
      </c>
      <c r="D969" s="329">
        <v>399</v>
      </c>
      <c r="E969" s="358">
        <v>100</v>
      </c>
      <c r="F969" s="376">
        <v>113.03</v>
      </c>
    </row>
    <row r="970" customHeight="true" spans="1:6">
      <c r="A970" s="174" t="s">
        <v>98</v>
      </c>
      <c r="B970" s="329">
        <v>224</v>
      </c>
      <c r="C970" s="329">
        <v>223</v>
      </c>
      <c r="D970" s="329">
        <v>223</v>
      </c>
      <c r="E970" s="358">
        <v>100</v>
      </c>
      <c r="F970" s="376">
        <v>96.12</v>
      </c>
    </row>
    <row r="971" customHeight="true" spans="1:6">
      <c r="A971" s="174" t="s">
        <v>830</v>
      </c>
      <c r="B971" s="329">
        <v>354</v>
      </c>
      <c r="C971" s="329">
        <v>5077</v>
      </c>
      <c r="D971" s="329">
        <v>5077</v>
      </c>
      <c r="E971" s="358">
        <v>100</v>
      </c>
      <c r="F971" s="376">
        <v>144.15</v>
      </c>
    </row>
    <row r="972" customHeight="true" spans="1:6">
      <c r="A972" s="174" t="s">
        <v>831</v>
      </c>
      <c r="B972" s="329">
        <v>12985</v>
      </c>
      <c r="C972" s="329">
        <v>3479</v>
      </c>
      <c r="D972" s="329">
        <v>3478</v>
      </c>
      <c r="E972" s="358">
        <v>99.971256108077</v>
      </c>
      <c r="F972" s="376">
        <v>47.17</v>
      </c>
    </row>
    <row r="973" customHeight="true" spans="1:6">
      <c r="A973" s="174" t="s">
        <v>832</v>
      </c>
      <c r="B973" s="329">
        <v>0</v>
      </c>
      <c r="C973" s="329">
        <v>0</v>
      </c>
      <c r="D973" s="329">
        <v>0</v>
      </c>
      <c r="E973" s="358"/>
      <c r="F973" s="376">
        <v>0</v>
      </c>
    </row>
    <row r="974" customHeight="true" spans="1:6">
      <c r="A974" s="174" t="s">
        <v>833</v>
      </c>
      <c r="B974" s="329">
        <v>75</v>
      </c>
      <c r="C974" s="329">
        <v>12420</v>
      </c>
      <c r="D974" s="329">
        <v>12420</v>
      </c>
      <c r="E974" s="358">
        <v>100</v>
      </c>
      <c r="F974" s="376">
        <v>10991</v>
      </c>
    </row>
    <row r="975" customHeight="true" spans="1:6">
      <c r="A975" s="174" t="s">
        <v>834</v>
      </c>
      <c r="B975" s="329">
        <v>0</v>
      </c>
      <c r="C975" s="329">
        <v>0</v>
      </c>
      <c r="D975" s="329">
        <v>0</v>
      </c>
      <c r="E975" s="358"/>
      <c r="F975" s="376">
        <v>0</v>
      </c>
    </row>
    <row r="976" customHeight="true" spans="1:6">
      <c r="A976" s="174" t="s">
        <v>835</v>
      </c>
      <c r="B976" s="329">
        <v>886</v>
      </c>
      <c r="C976" s="329">
        <v>892</v>
      </c>
      <c r="D976" s="329">
        <v>892</v>
      </c>
      <c r="E976" s="358">
        <v>100</v>
      </c>
      <c r="F976" s="376">
        <v>106.82</v>
      </c>
    </row>
    <row r="977" customHeight="true" spans="1:6">
      <c r="A977" s="174" t="s">
        <v>836</v>
      </c>
      <c r="B977" s="329">
        <v>0</v>
      </c>
      <c r="C977" s="329">
        <v>305</v>
      </c>
      <c r="D977" s="329">
        <v>305</v>
      </c>
      <c r="E977" s="358">
        <v>100</v>
      </c>
      <c r="F977" s="376">
        <v>0</v>
      </c>
    </row>
    <row r="978" customHeight="true" spans="1:6">
      <c r="A978" s="174" t="s">
        <v>837</v>
      </c>
      <c r="B978" s="329">
        <v>0</v>
      </c>
      <c r="C978" s="329">
        <v>0</v>
      </c>
      <c r="D978" s="329">
        <v>0</v>
      </c>
      <c r="E978" s="358"/>
      <c r="F978" s="376">
        <v>0</v>
      </c>
    </row>
    <row r="979" customHeight="true" spans="1:6">
      <c r="A979" s="174" t="s">
        <v>838</v>
      </c>
      <c r="B979" s="329">
        <v>9</v>
      </c>
      <c r="C979" s="329">
        <v>9</v>
      </c>
      <c r="D979" s="329">
        <v>9</v>
      </c>
      <c r="E979" s="358">
        <v>100</v>
      </c>
      <c r="F979" s="376">
        <v>180</v>
      </c>
    </row>
    <row r="980" customHeight="true" spans="1:6">
      <c r="A980" s="174" t="s">
        <v>839</v>
      </c>
      <c r="B980" s="329">
        <v>0</v>
      </c>
      <c r="C980" s="329">
        <v>0</v>
      </c>
      <c r="D980" s="329">
        <v>0</v>
      </c>
      <c r="E980" s="358"/>
      <c r="F980" s="376">
        <v>0</v>
      </c>
    </row>
    <row r="981" customHeight="true" spans="1:6">
      <c r="A981" s="174" t="s">
        <v>840</v>
      </c>
      <c r="B981" s="329">
        <v>0</v>
      </c>
      <c r="C981" s="329">
        <v>0</v>
      </c>
      <c r="D981" s="329">
        <v>0</v>
      </c>
      <c r="E981" s="358"/>
      <c r="F981" s="376">
        <v>0</v>
      </c>
    </row>
    <row r="982" customHeight="true" spans="1:6">
      <c r="A982" s="174" t="s">
        <v>841</v>
      </c>
      <c r="B982" s="329">
        <v>0</v>
      </c>
      <c r="C982" s="329">
        <v>0</v>
      </c>
      <c r="D982" s="329">
        <v>0</v>
      </c>
      <c r="E982" s="358"/>
      <c r="F982" s="376">
        <v>0</v>
      </c>
    </row>
    <row r="983" customHeight="true" spans="1:6">
      <c r="A983" s="174" t="s">
        <v>842</v>
      </c>
      <c r="B983" s="329">
        <v>0</v>
      </c>
      <c r="C983" s="329">
        <v>0</v>
      </c>
      <c r="D983" s="329">
        <v>0</v>
      </c>
      <c r="E983" s="358"/>
      <c r="F983" s="376">
        <v>0</v>
      </c>
    </row>
    <row r="984" customHeight="true" spans="1:6">
      <c r="A984" s="174" t="s">
        <v>843</v>
      </c>
      <c r="B984" s="329">
        <v>20</v>
      </c>
      <c r="C984" s="329">
        <v>26</v>
      </c>
      <c r="D984" s="329">
        <v>26</v>
      </c>
      <c r="E984" s="358">
        <v>100</v>
      </c>
      <c r="F984" s="376">
        <v>46.42</v>
      </c>
    </row>
    <row r="985" customHeight="true" spans="1:6">
      <c r="A985" s="174" t="s">
        <v>844</v>
      </c>
      <c r="B985" s="329">
        <v>0</v>
      </c>
      <c r="C985" s="329">
        <v>0</v>
      </c>
      <c r="D985" s="329">
        <v>0</v>
      </c>
      <c r="E985" s="358"/>
      <c r="F985" s="376">
        <v>0</v>
      </c>
    </row>
    <row r="986" customHeight="true" spans="1:6">
      <c r="A986" s="174" t="s">
        <v>845</v>
      </c>
      <c r="B986" s="329">
        <v>21</v>
      </c>
      <c r="C986" s="329">
        <v>21</v>
      </c>
      <c r="D986" s="329">
        <v>21</v>
      </c>
      <c r="E986" s="358">
        <v>100</v>
      </c>
      <c r="F986" s="376">
        <v>100</v>
      </c>
    </row>
    <row r="987" customHeight="true" spans="1:6">
      <c r="A987" s="174" t="s">
        <v>846</v>
      </c>
      <c r="B987" s="329">
        <v>0</v>
      </c>
      <c r="C987" s="329">
        <v>0</v>
      </c>
      <c r="D987" s="329">
        <v>0</v>
      </c>
      <c r="E987" s="358"/>
      <c r="F987" s="376">
        <v>0</v>
      </c>
    </row>
    <row r="988" customHeight="true" spans="1:6">
      <c r="A988" s="174" t="s">
        <v>847</v>
      </c>
      <c r="B988" s="329">
        <v>0</v>
      </c>
      <c r="C988" s="329">
        <v>0</v>
      </c>
      <c r="D988" s="329">
        <v>0</v>
      </c>
      <c r="E988" s="358"/>
      <c r="F988" s="376">
        <v>0</v>
      </c>
    </row>
    <row r="989" customHeight="true" spans="1:6">
      <c r="A989" s="174" t="s">
        <v>848</v>
      </c>
      <c r="B989" s="329">
        <v>279</v>
      </c>
      <c r="C989" s="329">
        <v>13123</v>
      </c>
      <c r="D989" s="329">
        <v>15034</v>
      </c>
      <c r="E989" s="358">
        <v>114.562219004801</v>
      </c>
      <c r="F989" s="376">
        <v>1168.1</v>
      </c>
    </row>
    <row r="990" customHeight="true" spans="1:6">
      <c r="A990" s="184" t="s">
        <v>849</v>
      </c>
      <c r="B990" s="327">
        <v>0</v>
      </c>
      <c r="C990" s="327">
        <v>49</v>
      </c>
      <c r="D990" s="327">
        <v>49</v>
      </c>
      <c r="E990" s="356">
        <v>100</v>
      </c>
      <c r="F990" s="375">
        <v>0</v>
      </c>
    </row>
    <row r="991" customHeight="true" spans="1:6">
      <c r="A991" s="174" t="s">
        <v>96</v>
      </c>
      <c r="B991" s="329">
        <v>0</v>
      </c>
      <c r="C991" s="329">
        <v>0</v>
      </c>
      <c r="D991" s="329">
        <v>0</v>
      </c>
      <c r="E991" s="358"/>
      <c r="F991" s="376">
        <v>0</v>
      </c>
    </row>
    <row r="992" customHeight="true" spans="1:6">
      <c r="A992" s="174" t="s">
        <v>97</v>
      </c>
      <c r="B992" s="329">
        <v>0</v>
      </c>
      <c r="C992" s="329">
        <v>0</v>
      </c>
      <c r="D992" s="329">
        <v>0</v>
      </c>
      <c r="E992" s="358"/>
      <c r="F992" s="376">
        <v>0</v>
      </c>
    </row>
    <row r="993" customHeight="true" spans="1:6">
      <c r="A993" s="174" t="s">
        <v>98</v>
      </c>
      <c r="B993" s="329">
        <v>0</v>
      </c>
      <c r="C993" s="329">
        <v>0</v>
      </c>
      <c r="D993" s="329">
        <v>0</v>
      </c>
      <c r="E993" s="358"/>
      <c r="F993" s="376">
        <v>0</v>
      </c>
    </row>
    <row r="994" customHeight="true" spans="1:6">
      <c r="A994" s="174" t="s">
        <v>850</v>
      </c>
      <c r="B994" s="329">
        <v>0</v>
      </c>
      <c r="C994" s="329">
        <v>0</v>
      </c>
      <c r="D994" s="329">
        <v>0</v>
      </c>
      <c r="E994" s="358"/>
      <c r="F994" s="376">
        <v>0</v>
      </c>
    </row>
    <row r="995" customHeight="true" spans="1:6">
      <c r="A995" s="174" t="s">
        <v>851</v>
      </c>
      <c r="B995" s="329">
        <v>0</v>
      </c>
      <c r="C995" s="329">
        <v>0</v>
      </c>
      <c r="D995" s="329">
        <v>0</v>
      </c>
      <c r="E995" s="358"/>
      <c r="F995" s="376">
        <v>0</v>
      </c>
    </row>
    <row r="996" customHeight="true" spans="1:6">
      <c r="A996" s="174" t="s">
        <v>852</v>
      </c>
      <c r="B996" s="329">
        <v>0</v>
      </c>
      <c r="C996" s="329">
        <v>0</v>
      </c>
      <c r="D996" s="329">
        <v>0</v>
      </c>
      <c r="E996" s="358"/>
      <c r="F996" s="376">
        <v>0</v>
      </c>
    </row>
    <row r="997" customHeight="true" spans="1:6">
      <c r="A997" s="174" t="s">
        <v>853</v>
      </c>
      <c r="B997" s="329">
        <v>0</v>
      </c>
      <c r="C997" s="329">
        <v>0</v>
      </c>
      <c r="D997" s="329">
        <v>0</v>
      </c>
      <c r="E997" s="358"/>
      <c r="F997" s="376">
        <v>0</v>
      </c>
    </row>
    <row r="998" customHeight="true" spans="1:6">
      <c r="A998" s="174" t="s">
        <v>854</v>
      </c>
      <c r="B998" s="329">
        <v>0</v>
      </c>
      <c r="C998" s="329">
        <v>0</v>
      </c>
      <c r="D998" s="329">
        <v>0</v>
      </c>
      <c r="E998" s="358"/>
      <c r="F998" s="376">
        <v>0</v>
      </c>
    </row>
    <row r="999" customHeight="true" spans="1:6">
      <c r="A999" s="174" t="s">
        <v>855</v>
      </c>
      <c r="B999" s="329">
        <v>0</v>
      </c>
      <c r="C999" s="329">
        <v>49</v>
      </c>
      <c r="D999" s="329">
        <v>49</v>
      </c>
      <c r="E999" s="358">
        <v>100</v>
      </c>
      <c r="F999" s="376">
        <v>0</v>
      </c>
    </row>
    <row r="1000" customHeight="true" spans="1:6">
      <c r="A1000" s="184" t="s">
        <v>856</v>
      </c>
      <c r="B1000" s="327">
        <v>0</v>
      </c>
      <c r="C1000" s="327">
        <v>3830</v>
      </c>
      <c r="D1000" s="327">
        <v>3830</v>
      </c>
      <c r="E1000" s="356">
        <v>100</v>
      </c>
      <c r="F1000" s="375">
        <v>5175.6</v>
      </c>
    </row>
    <row r="1001" customHeight="true" spans="1:6">
      <c r="A1001" s="174" t="s">
        <v>96</v>
      </c>
      <c r="B1001" s="329">
        <v>0</v>
      </c>
      <c r="C1001" s="329">
        <v>0</v>
      </c>
      <c r="D1001" s="329">
        <v>0</v>
      </c>
      <c r="E1001" s="358"/>
      <c r="F1001" s="376">
        <v>0</v>
      </c>
    </row>
    <row r="1002" customHeight="true" spans="1:6">
      <c r="A1002" s="174" t="s">
        <v>97</v>
      </c>
      <c r="B1002" s="329">
        <v>0</v>
      </c>
      <c r="C1002" s="329">
        <v>0</v>
      </c>
      <c r="D1002" s="329">
        <v>0</v>
      </c>
      <c r="E1002" s="358"/>
      <c r="F1002" s="376">
        <v>0</v>
      </c>
    </row>
    <row r="1003" customHeight="true" spans="1:6">
      <c r="A1003" s="174" t="s">
        <v>98</v>
      </c>
      <c r="B1003" s="329">
        <v>0</v>
      </c>
      <c r="C1003" s="329">
        <v>0</v>
      </c>
      <c r="D1003" s="329">
        <v>0</v>
      </c>
      <c r="E1003" s="358"/>
      <c r="F1003" s="376">
        <v>0</v>
      </c>
    </row>
    <row r="1004" customHeight="true" spans="1:6">
      <c r="A1004" s="174" t="s">
        <v>857</v>
      </c>
      <c r="B1004" s="329">
        <v>0</v>
      </c>
      <c r="C1004" s="329">
        <v>0</v>
      </c>
      <c r="D1004" s="329">
        <v>0</v>
      </c>
      <c r="E1004" s="358"/>
      <c r="F1004" s="376">
        <v>0</v>
      </c>
    </row>
    <row r="1005" customHeight="true" spans="1:6">
      <c r="A1005" s="174" t="s">
        <v>858</v>
      </c>
      <c r="B1005" s="329">
        <v>0</v>
      </c>
      <c r="C1005" s="329">
        <v>0</v>
      </c>
      <c r="D1005" s="329">
        <v>0</v>
      </c>
      <c r="E1005" s="358"/>
      <c r="F1005" s="376">
        <v>0</v>
      </c>
    </row>
    <row r="1006" customHeight="true" spans="1:6">
      <c r="A1006" s="174" t="s">
        <v>859</v>
      </c>
      <c r="B1006" s="329">
        <v>0</v>
      </c>
      <c r="C1006" s="329">
        <v>0</v>
      </c>
      <c r="D1006" s="329">
        <v>0</v>
      </c>
      <c r="E1006" s="358"/>
      <c r="F1006" s="376">
        <v>0</v>
      </c>
    </row>
    <row r="1007" customHeight="true" spans="1:6">
      <c r="A1007" s="174" t="s">
        <v>860</v>
      </c>
      <c r="B1007" s="329">
        <v>0</v>
      </c>
      <c r="C1007" s="329">
        <v>0</v>
      </c>
      <c r="D1007" s="329">
        <v>0</v>
      </c>
      <c r="E1007" s="358"/>
      <c r="F1007" s="376">
        <v>0</v>
      </c>
    </row>
    <row r="1008" customHeight="true" spans="1:6">
      <c r="A1008" s="174" t="s">
        <v>861</v>
      </c>
      <c r="B1008" s="329">
        <v>0</v>
      </c>
      <c r="C1008" s="329">
        <v>0</v>
      </c>
      <c r="D1008" s="329">
        <v>0</v>
      </c>
      <c r="E1008" s="358"/>
      <c r="F1008" s="376">
        <v>0</v>
      </c>
    </row>
    <row r="1009" customHeight="true" spans="1:6">
      <c r="A1009" s="174" t="s">
        <v>862</v>
      </c>
      <c r="B1009" s="329">
        <v>0</v>
      </c>
      <c r="C1009" s="329">
        <v>3830</v>
      </c>
      <c r="D1009" s="329">
        <v>3830</v>
      </c>
      <c r="E1009" s="358">
        <v>100</v>
      </c>
      <c r="F1009" s="376">
        <v>5175.6</v>
      </c>
    </row>
    <row r="1010" customHeight="true" spans="1:6">
      <c r="A1010" s="184" t="s">
        <v>863</v>
      </c>
      <c r="B1010" s="327">
        <v>61</v>
      </c>
      <c r="C1010" s="327">
        <v>8036</v>
      </c>
      <c r="D1010" s="327">
        <v>8251</v>
      </c>
      <c r="E1010" s="356">
        <v>102.675460428074</v>
      </c>
      <c r="F1010" s="375">
        <v>116.9</v>
      </c>
    </row>
    <row r="1011" customHeight="true" spans="1:6">
      <c r="A1011" s="174" t="s">
        <v>864</v>
      </c>
      <c r="B1011" s="329">
        <v>0</v>
      </c>
      <c r="C1011" s="329">
        <v>4583</v>
      </c>
      <c r="D1011" s="329">
        <v>4798</v>
      </c>
      <c r="E1011" s="358">
        <v>104.691250272747</v>
      </c>
      <c r="F1011" s="376">
        <v>240.5</v>
      </c>
    </row>
    <row r="1012" customHeight="true" spans="1:6">
      <c r="A1012" s="174" t="s">
        <v>865</v>
      </c>
      <c r="B1012" s="329">
        <v>0</v>
      </c>
      <c r="C1012" s="329">
        <v>1138</v>
      </c>
      <c r="D1012" s="329">
        <v>1138</v>
      </c>
      <c r="E1012" s="358">
        <v>100</v>
      </c>
      <c r="F1012" s="376">
        <v>47.67</v>
      </c>
    </row>
    <row r="1013" customHeight="true" spans="1:6">
      <c r="A1013" s="174" t="s">
        <v>866</v>
      </c>
      <c r="B1013" s="329">
        <v>0</v>
      </c>
      <c r="C1013" s="329">
        <v>2315</v>
      </c>
      <c r="D1013" s="329">
        <v>2315</v>
      </c>
      <c r="E1013" s="358">
        <v>100</v>
      </c>
      <c r="F1013" s="376">
        <v>86.5</v>
      </c>
    </row>
    <row r="1014" customHeight="true" spans="1:6">
      <c r="A1014" s="174" t="s">
        <v>867</v>
      </c>
      <c r="B1014" s="329">
        <v>61</v>
      </c>
      <c r="C1014" s="329">
        <v>0</v>
      </c>
      <c r="D1014" s="329">
        <v>0</v>
      </c>
      <c r="E1014" s="358"/>
      <c r="F1014" s="376">
        <v>0</v>
      </c>
    </row>
    <row r="1015" customHeight="true" spans="1:6">
      <c r="A1015" s="184" t="s">
        <v>868</v>
      </c>
      <c r="B1015" s="327">
        <v>13</v>
      </c>
      <c r="C1015" s="327">
        <v>15</v>
      </c>
      <c r="D1015" s="327">
        <v>15</v>
      </c>
      <c r="E1015" s="356">
        <v>100</v>
      </c>
      <c r="F1015" s="375">
        <v>19.48</v>
      </c>
    </row>
    <row r="1016" customHeight="true" spans="1:6">
      <c r="A1016" s="174" t="s">
        <v>96</v>
      </c>
      <c r="B1016" s="329">
        <v>0</v>
      </c>
      <c r="C1016" s="329">
        <v>0</v>
      </c>
      <c r="D1016" s="329">
        <v>0</v>
      </c>
      <c r="E1016" s="358"/>
      <c r="F1016" s="376">
        <v>0</v>
      </c>
    </row>
    <row r="1017" customHeight="true" spans="1:6">
      <c r="A1017" s="174" t="s">
        <v>97</v>
      </c>
      <c r="B1017" s="329">
        <v>13</v>
      </c>
      <c r="C1017" s="329">
        <v>15</v>
      </c>
      <c r="D1017" s="329">
        <v>15</v>
      </c>
      <c r="E1017" s="358">
        <v>100</v>
      </c>
      <c r="F1017" s="376">
        <v>83.33</v>
      </c>
    </row>
    <row r="1018" customHeight="true" spans="1:6">
      <c r="A1018" s="174" t="s">
        <v>98</v>
      </c>
      <c r="B1018" s="329">
        <v>0</v>
      </c>
      <c r="C1018" s="329">
        <v>0</v>
      </c>
      <c r="D1018" s="329">
        <v>0</v>
      </c>
      <c r="E1018" s="358"/>
      <c r="F1018" s="376">
        <v>0</v>
      </c>
    </row>
    <row r="1019" customHeight="true" spans="1:6">
      <c r="A1019" s="174" t="s">
        <v>854</v>
      </c>
      <c r="B1019" s="329">
        <v>0</v>
      </c>
      <c r="C1019" s="329">
        <v>0</v>
      </c>
      <c r="D1019" s="329">
        <v>0</v>
      </c>
      <c r="E1019" s="358"/>
      <c r="F1019" s="376">
        <v>0</v>
      </c>
    </row>
    <row r="1020" customHeight="true" spans="1:6">
      <c r="A1020" s="174" t="s">
        <v>869</v>
      </c>
      <c r="B1020" s="329">
        <v>0</v>
      </c>
      <c r="C1020" s="329">
        <v>0</v>
      </c>
      <c r="D1020" s="329">
        <v>0</v>
      </c>
      <c r="E1020" s="358"/>
      <c r="F1020" s="376">
        <v>0</v>
      </c>
    </row>
    <row r="1021" customHeight="true" spans="1:6">
      <c r="A1021" s="174" t="s">
        <v>870</v>
      </c>
      <c r="B1021" s="329">
        <v>0</v>
      </c>
      <c r="C1021" s="329">
        <v>0</v>
      </c>
      <c r="D1021" s="329">
        <v>0</v>
      </c>
      <c r="E1021" s="358"/>
      <c r="F1021" s="376">
        <v>0</v>
      </c>
    </row>
    <row r="1022" customHeight="true" spans="1:6">
      <c r="A1022" s="184" t="s">
        <v>871</v>
      </c>
      <c r="B1022" s="327">
        <v>0</v>
      </c>
      <c r="C1022" s="327">
        <v>4530</v>
      </c>
      <c r="D1022" s="327">
        <v>2620</v>
      </c>
      <c r="E1022" s="356">
        <v>57.8366445916115</v>
      </c>
      <c r="F1022" s="375">
        <v>80.83</v>
      </c>
    </row>
    <row r="1023" customHeight="true" spans="1:6">
      <c r="A1023" s="174" t="s">
        <v>872</v>
      </c>
      <c r="B1023" s="329">
        <v>0</v>
      </c>
      <c r="C1023" s="329">
        <v>4530</v>
      </c>
      <c r="D1023" s="329">
        <v>2620</v>
      </c>
      <c r="E1023" s="358">
        <v>57.8366445916115</v>
      </c>
      <c r="F1023" s="376">
        <v>130.15</v>
      </c>
    </row>
    <row r="1024" customHeight="true" spans="1:6">
      <c r="A1024" s="174" t="s">
        <v>873</v>
      </c>
      <c r="B1024" s="329">
        <v>0</v>
      </c>
      <c r="C1024" s="329">
        <v>0</v>
      </c>
      <c r="D1024" s="329">
        <v>0</v>
      </c>
      <c r="E1024" s="358"/>
      <c r="F1024" s="376">
        <v>0</v>
      </c>
    </row>
    <row r="1025" customHeight="true" spans="1:6">
      <c r="A1025" s="174" t="s">
        <v>874</v>
      </c>
      <c r="B1025" s="329">
        <v>0</v>
      </c>
      <c r="C1025" s="329">
        <v>0</v>
      </c>
      <c r="D1025" s="329">
        <v>0</v>
      </c>
      <c r="E1025" s="358"/>
      <c r="F1025" s="376">
        <v>0</v>
      </c>
    </row>
    <row r="1026" customHeight="true" spans="1:6">
      <c r="A1026" s="174" t="s">
        <v>875</v>
      </c>
      <c r="B1026" s="329">
        <v>0</v>
      </c>
      <c r="C1026" s="329">
        <v>0</v>
      </c>
      <c r="D1026" s="329">
        <v>0</v>
      </c>
      <c r="E1026" s="358"/>
      <c r="F1026" s="376">
        <v>0</v>
      </c>
    </row>
    <row r="1027" customHeight="true" spans="1:6">
      <c r="A1027" s="184" t="s">
        <v>876</v>
      </c>
      <c r="B1027" s="327">
        <v>0</v>
      </c>
      <c r="C1027" s="327">
        <v>103</v>
      </c>
      <c r="D1027" s="327">
        <v>103</v>
      </c>
      <c r="E1027" s="356">
        <v>100</v>
      </c>
      <c r="F1027" s="375">
        <v>153.73</v>
      </c>
    </row>
    <row r="1028" customHeight="true" spans="1:6">
      <c r="A1028" s="174" t="s">
        <v>877</v>
      </c>
      <c r="B1028" s="329">
        <v>0</v>
      </c>
      <c r="C1028" s="329">
        <v>1</v>
      </c>
      <c r="D1028" s="329">
        <v>1</v>
      </c>
      <c r="E1028" s="358">
        <v>100</v>
      </c>
      <c r="F1028" s="376">
        <v>1.66</v>
      </c>
    </row>
    <row r="1029" customHeight="true" spans="1:6">
      <c r="A1029" s="174" t="s">
        <v>878</v>
      </c>
      <c r="B1029" s="329">
        <v>0</v>
      </c>
      <c r="C1029" s="329">
        <v>102</v>
      </c>
      <c r="D1029" s="329">
        <v>102</v>
      </c>
      <c r="E1029" s="358">
        <v>100</v>
      </c>
      <c r="F1029" s="376">
        <v>1457.1</v>
      </c>
    </row>
    <row r="1030" customHeight="true" spans="1:6">
      <c r="A1030" s="374" t="s">
        <v>879</v>
      </c>
      <c r="B1030" s="327">
        <v>4563</v>
      </c>
      <c r="C1030" s="327">
        <v>21226</v>
      </c>
      <c r="D1030" s="327">
        <v>21385</v>
      </c>
      <c r="E1030" s="356">
        <v>100.749081315368</v>
      </c>
      <c r="F1030" s="375">
        <v>100.14</v>
      </c>
    </row>
    <row r="1031" customHeight="true" spans="1:6">
      <c r="A1031" s="184" t="s">
        <v>880</v>
      </c>
      <c r="B1031" s="327">
        <v>0</v>
      </c>
      <c r="C1031" s="327">
        <v>0</v>
      </c>
      <c r="D1031" s="327">
        <v>0</v>
      </c>
      <c r="E1031" s="356"/>
      <c r="F1031" s="375">
        <v>0</v>
      </c>
    </row>
    <row r="1032" customHeight="true" spans="1:6">
      <c r="A1032" s="174" t="s">
        <v>96</v>
      </c>
      <c r="B1032" s="329">
        <v>0</v>
      </c>
      <c r="C1032" s="329">
        <v>0</v>
      </c>
      <c r="D1032" s="329">
        <v>0</v>
      </c>
      <c r="E1032" s="358"/>
      <c r="F1032" s="376">
        <v>0</v>
      </c>
    </row>
    <row r="1033" customHeight="true" spans="1:6">
      <c r="A1033" s="174" t="s">
        <v>97</v>
      </c>
      <c r="B1033" s="329">
        <v>0</v>
      </c>
      <c r="C1033" s="329">
        <v>0</v>
      </c>
      <c r="D1033" s="329">
        <v>0</v>
      </c>
      <c r="E1033" s="358"/>
      <c r="F1033" s="376">
        <v>0</v>
      </c>
    </row>
    <row r="1034" customHeight="true" spans="1:6">
      <c r="A1034" s="174" t="s">
        <v>98</v>
      </c>
      <c r="B1034" s="329">
        <v>0</v>
      </c>
      <c r="C1034" s="329">
        <v>0</v>
      </c>
      <c r="D1034" s="329">
        <v>0</v>
      </c>
      <c r="E1034" s="358"/>
      <c r="F1034" s="376">
        <v>0</v>
      </c>
    </row>
    <row r="1035" customHeight="true" spans="1:6">
      <c r="A1035" s="174" t="s">
        <v>881</v>
      </c>
      <c r="B1035" s="329">
        <v>0</v>
      </c>
      <c r="C1035" s="329">
        <v>0</v>
      </c>
      <c r="D1035" s="329">
        <v>0</v>
      </c>
      <c r="E1035" s="358"/>
      <c r="F1035" s="376">
        <v>0</v>
      </c>
    </row>
    <row r="1036" customHeight="true" spans="1:6">
      <c r="A1036" s="174" t="s">
        <v>882</v>
      </c>
      <c r="B1036" s="329">
        <v>0</v>
      </c>
      <c r="C1036" s="329">
        <v>0</v>
      </c>
      <c r="D1036" s="329">
        <v>0</v>
      </c>
      <c r="E1036" s="358"/>
      <c r="F1036" s="376">
        <v>0</v>
      </c>
    </row>
    <row r="1037" customHeight="true" spans="1:6">
      <c r="A1037" s="174" t="s">
        <v>883</v>
      </c>
      <c r="B1037" s="329">
        <v>0</v>
      </c>
      <c r="C1037" s="329">
        <v>0</v>
      </c>
      <c r="D1037" s="329">
        <v>0</v>
      </c>
      <c r="E1037" s="358"/>
      <c r="F1037" s="376">
        <v>0</v>
      </c>
    </row>
    <row r="1038" customHeight="true" spans="1:6">
      <c r="A1038" s="174" t="s">
        <v>884</v>
      </c>
      <c r="B1038" s="329">
        <v>0</v>
      </c>
      <c r="C1038" s="329">
        <v>0</v>
      </c>
      <c r="D1038" s="329">
        <v>0</v>
      </c>
      <c r="E1038" s="358"/>
      <c r="F1038" s="376">
        <v>0</v>
      </c>
    </row>
    <row r="1039" customHeight="true" spans="1:6">
      <c r="A1039" s="174" t="s">
        <v>885</v>
      </c>
      <c r="B1039" s="329">
        <v>0</v>
      </c>
      <c r="C1039" s="329">
        <v>0</v>
      </c>
      <c r="D1039" s="329">
        <v>0</v>
      </c>
      <c r="E1039" s="358"/>
      <c r="F1039" s="376">
        <v>0</v>
      </c>
    </row>
    <row r="1040" customHeight="true" spans="1:6">
      <c r="A1040" s="174" t="s">
        <v>886</v>
      </c>
      <c r="B1040" s="329">
        <v>0</v>
      </c>
      <c r="C1040" s="329">
        <v>0</v>
      </c>
      <c r="D1040" s="329">
        <v>0</v>
      </c>
      <c r="E1040" s="358"/>
      <c r="F1040" s="376">
        <v>0</v>
      </c>
    </row>
    <row r="1041" customHeight="true" spans="1:6">
      <c r="A1041" s="184" t="s">
        <v>887</v>
      </c>
      <c r="B1041" s="327">
        <v>3574</v>
      </c>
      <c r="C1041" s="327">
        <v>11091</v>
      </c>
      <c r="D1041" s="327">
        <v>11091</v>
      </c>
      <c r="E1041" s="356">
        <v>100</v>
      </c>
      <c r="F1041" s="375">
        <v>94.92</v>
      </c>
    </row>
    <row r="1042" customHeight="true" spans="1:6">
      <c r="A1042" s="174" t="s">
        <v>96</v>
      </c>
      <c r="B1042" s="329">
        <v>812</v>
      </c>
      <c r="C1042" s="329">
        <v>831</v>
      </c>
      <c r="D1042" s="329">
        <v>831</v>
      </c>
      <c r="E1042" s="358">
        <v>100</v>
      </c>
      <c r="F1042" s="376">
        <v>123.84</v>
      </c>
    </row>
    <row r="1043" customHeight="true" spans="1:6">
      <c r="A1043" s="174" t="s">
        <v>97</v>
      </c>
      <c r="B1043" s="329">
        <v>0</v>
      </c>
      <c r="C1043" s="329">
        <v>0</v>
      </c>
      <c r="D1043" s="329">
        <v>0</v>
      </c>
      <c r="E1043" s="358"/>
      <c r="F1043" s="376">
        <v>0</v>
      </c>
    </row>
    <row r="1044" customHeight="true" spans="1:6">
      <c r="A1044" s="174" t="s">
        <v>98</v>
      </c>
      <c r="B1044" s="329">
        <v>255</v>
      </c>
      <c r="C1044" s="329">
        <v>240</v>
      </c>
      <c r="D1044" s="329">
        <v>240</v>
      </c>
      <c r="E1044" s="358">
        <v>100</v>
      </c>
      <c r="F1044" s="376">
        <v>95.23</v>
      </c>
    </row>
    <row r="1045" customHeight="true" spans="1:6">
      <c r="A1045" s="174" t="s">
        <v>888</v>
      </c>
      <c r="B1045" s="329">
        <v>0</v>
      </c>
      <c r="C1045" s="329">
        <v>0</v>
      </c>
      <c r="D1045" s="329">
        <v>0</v>
      </c>
      <c r="E1045" s="358"/>
      <c r="F1045" s="376">
        <v>0</v>
      </c>
    </row>
    <row r="1046" customHeight="true" spans="1:6">
      <c r="A1046" s="174" t="s">
        <v>889</v>
      </c>
      <c r="B1046" s="329">
        <v>0</v>
      </c>
      <c r="C1046" s="329">
        <v>0</v>
      </c>
      <c r="D1046" s="329">
        <v>0</v>
      </c>
      <c r="E1046" s="358"/>
      <c r="F1046" s="376">
        <v>0</v>
      </c>
    </row>
    <row r="1047" customHeight="true" spans="1:6">
      <c r="A1047" s="174" t="s">
        <v>890</v>
      </c>
      <c r="B1047" s="329">
        <v>0</v>
      </c>
      <c r="C1047" s="329">
        <v>0</v>
      </c>
      <c r="D1047" s="329">
        <v>0</v>
      </c>
      <c r="E1047" s="358"/>
      <c r="F1047" s="376">
        <v>0</v>
      </c>
    </row>
    <row r="1048" customHeight="true" spans="1:6">
      <c r="A1048" s="174" t="s">
        <v>891</v>
      </c>
      <c r="B1048" s="329">
        <v>0</v>
      </c>
      <c r="C1048" s="329">
        <v>0</v>
      </c>
      <c r="D1048" s="329">
        <v>0</v>
      </c>
      <c r="E1048" s="358"/>
      <c r="F1048" s="376">
        <v>0</v>
      </c>
    </row>
    <row r="1049" customHeight="true" spans="1:6">
      <c r="A1049" s="174" t="s">
        <v>892</v>
      </c>
      <c r="B1049" s="329">
        <v>0</v>
      </c>
      <c r="C1049" s="329">
        <v>0</v>
      </c>
      <c r="D1049" s="329">
        <v>0</v>
      </c>
      <c r="E1049" s="358"/>
      <c r="F1049" s="376">
        <v>0</v>
      </c>
    </row>
    <row r="1050" customHeight="true" spans="1:6">
      <c r="A1050" s="174" t="s">
        <v>893</v>
      </c>
      <c r="B1050" s="329">
        <v>0</v>
      </c>
      <c r="C1050" s="329">
        <v>0</v>
      </c>
      <c r="D1050" s="329">
        <v>0</v>
      </c>
      <c r="E1050" s="358"/>
      <c r="F1050" s="376">
        <v>0</v>
      </c>
    </row>
    <row r="1051" customHeight="true" spans="1:6">
      <c r="A1051" s="174" t="s">
        <v>894</v>
      </c>
      <c r="B1051" s="329">
        <v>0</v>
      </c>
      <c r="C1051" s="329">
        <v>0</v>
      </c>
      <c r="D1051" s="329">
        <v>0</v>
      </c>
      <c r="E1051" s="358"/>
      <c r="F1051" s="376">
        <v>0</v>
      </c>
    </row>
    <row r="1052" customHeight="true" spans="1:6">
      <c r="A1052" s="174" t="s">
        <v>895</v>
      </c>
      <c r="B1052" s="329">
        <v>0</v>
      </c>
      <c r="C1052" s="329">
        <v>0</v>
      </c>
      <c r="D1052" s="329">
        <v>0</v>
      </c>
      <c r="E1052" s="358"/>
      <c r="F1052" s="376">
        <v>0</v>
      </c>
    </row>
    <row r="1053" customHeight="true" spans="1:6">
      <c r="A1053" s="174" t="s">
        <v>896</v>
      </c>
      <c r="B1053" s="329">
        <v>0</v>
      </c>
      <c r="C1053" s="329">
        <v>0</v>
      </c>
      <c r="D1053" s="329">
        <v>0</v>
      </c>
      <c r="E1053" s="358"/>
      <c r="F1053" s="376">
        <v>0</v>
      </c>
    </row>
    <row r="1054" customHeight="true" spans="1:6">
      <c r="A1054" s="174" t="s">
        <v>897</v>
      </c>
      <c r="B1054" s="329">
        <v>0</v>
      </c>
      <c r="C1054" s="329">
        <v>0</v>
      </c>
      <c r="D1054" s="329">
        <v>0</v>
      </c>
      <c r="E1054" s="358"/>
      <c r="F1054" s="376">
        <v>0</v>
      </c>
    </row>
    <row r="1055" customHeight="true" spans="1:6">
      <c r="A1055" s="174" t="s">
        <v>898</v>
      </c>
      <c r="B1055" s="329">
        <v>0</v>
      </c>
      <c r="C1055" s="329">
        <v>0</v>
      </c>
      <c r="D1055" s="329">
        <v>0</v>
      </c>
      <c r="E1055" s="358"/>
      <c r="F1055" s="376">
        <v>0</v>
      </c>
    </row>
    <row r="1056" customHeight="true" spans="1:6">
      <c r="A1056" s="174" t="s">
        <v>899</v>
      </c>
      <c r="B1056" s="329">
        <v>2507</v>
      </c>
      <c r="C1056" s="329">
        <v>10020</v>
      </c>
      <c r="D1056" s="329">
        <v>10020</v>
      </c>
      <c r="E1056" s="358">
        <v>100</v>
      </c>
      <c r="F1056" s="376">
        <v>93.37</v>
      </c>
    </row>
    <row r="1057" customHeight="true" spans="1:6">
      <c r="A1057" s="184" t="s">
        <v>900</v>
      </c>
      <c r="B1057" s="327">
        <v>0</v>
      </c>
      <c r="C1057" s="327">
        <v>0</v>
      </c>
      <c r="D1057" s="327">
        <v>0</v>
      </c>
      <c r="E1057" s="356"/>
      <c r="F1057" s="375">
        <v>0</v>
      </c>
    </row>
    <row r="1058" customHeight="true" spans="1:6">
      <c r="A1058" s="174" t="s">
        <v>96</v>
      </c>
      <c r="B1058" s="329">
        <v>0</v>
      </c>
      <c r="C1058" s="329">
        <v>0</v>
      </c>
      <c r="D1058" s="329">
        <v>0</v>
      </c>
      <c r="E1058" s="358"/>
      <c r="F1058" s="376">
        <v>0</v>
      </c>
    </row>
    <row r="1059" customHeight="true" spans="1:6">
      <c r="A1059" s="174" t="s">
        <v>97</v>
      </c>
      <c r="B1059" s="329">
        <v>0</v>
      </c>
      <c r="C1059" s="329">
        <v>0</v>
      </c>
      <c r="D1059" s="329">
        <v>0</v>
      </c>
      <c r="E1059" s="358"/>
      <c r="F1059" s="376">
        <v>0</v>
      </c>
    </row>
    <row r="1060" customHeight="true" spans="1:6">
      <c r="A1060" s="174" t="s">
        <v>98</v>
      </c>
      <c r="B1060" s="329">
        <v>0</v>
      </c>
      <c r="C1060" s="329">
        <v>0</v>
      </c>
      <c r="D1060" s="329">
        <v>0</v>
      </c>
      <c r="E1060" s="358"/>
      <c r="F1060" s="376">
        <v>0</v>
      </c>
    </row>
    <row r="1061" customHeight="true" spans="1:6">
      <c r="A1061" s="174" t="s">
        <v>901</v>
      </c>
      <c r="B1061" s="329">
        <v>0</v>
      </c>
      <c r="C1061" s="329">
        <v>0</v>
      </c>
      <c r="D1061" s="329">
        <v>0</v>
      </c>
      <c r="E1061" s="358"/>
      <c r="F1061" s="376">
        <v>0</v>
      </c>
    </row>
    <row r="1062" customHeight="true" spans="1:6">
      <c r="A1062" s="184" t="s">
        <v>902</v>
      </c>
      <c r="B1062" s="327">
        <v>49</v>
      </c>
      <c r="C1062" s="327">
        <v>376</v>
      </c>
      <c r="D1062" s="327">
        <v>375</v>
      </c>
      <c r="E1062" s="356">
        <v>99.7340425531915</v>
      </c>
      <c r="F1062" s="375">
        <v>315.12</v>
      </c>
    </row>
    <row r="1063" customHeight="true" spans="1:6">
      <c r="A1063" s="174" t="s">
        <v>96</v>
      </c>
      <c r="B1063" s="329">
        <v>0</v>
      </c>
      <c r="C1063" s="329">
        <v>137</v>
      </c>
      <c r="D1063" s="329">
        <v>137</v>
      </c>
      <c r="E1063" s="358">
        <v>100</v>
      </c>
      <c r="F1063" s="376">
        <v>0</v>
      </c>
    </row>
    <row r="1064" customHeight="true" spans="1:6">
      <c r="A1064" s="174" t="s">
        <v>97</v>
      </c>
      <c r="B1064" s="329">
        <v>19</v>
      </c>
      <c r="C1064" s="329">
        <v>68</v>
      </c>
      <c r="D1064" s="329">
        <v>68</v>
      </c>
      <c r="E1064" s="358">
        <v>100</v>
      </c>
      <c r="F1064" s="376">
        <v>98.55</v>
      </c>
    </row>
    <row r="1065" customHeight="true" spans="1:6">
      <c r="A1065" s="174" t="s">
        <v>98</v>
      </c>
      <c r="B1065" s="329">
        <v>0</v>
      </c>
      <c r="C1065" s="329">
        <v>0</v>
      </c>
      <c r="D1065" s="329">
        <v>0</v>
      </c>
      <c r="E1065" s="358"/>
      <c r="F1065" s="376">
        <v>0</v>
      </c>
    </row>
    <row r="1066" customHeight="true" spans="1:6">
      <c r="A1066" s="174" t="s">
        <v>903</v>
      </c>
      <c r="B1066" s="329">
        <v>0</v>
      </c>
      <c r="C1066" s="329">
        <v>0</v>
      </c>
      <c r="D1066" s="329">
        <v>0</v>
      </c>
      <c r="E1066" s="358"/>
      <c r="F1066" s="376">
        <v>0</v>
      </c>
    </row>
    <row r="1067" customHeight="true" spans="1:6">
      <c r="A1067" s="174" t="s">
        <v>904</v>
      </c>
      <c r="B1067" s="329">
        <v>0</v>
      </c>
      <c r="C1067" s="329">
        <v>0</v>
      </c>
      <c r="D1067" s="329">
        <v>0</v>
      </c>
      <c r="E1067" s="358"/>
      <c r="F1067" s="376">
        <v>0</v>
      </c>
    </row>
    <row r="1068" customHeight="true" spans="1:6">
      <c r="A1068" s="174" t="s">
        <v>905</v>
      </c>
      <c r="B1068" s="329">
        <v>0</v>
      </c>
      <c r="C1068" s="329">
        <v>0</v>
      </c>
      <c r="D1068" s="329">
        <v>0</v>
      </c>
      <c r="E1068" s="358"/>
      <c r="F1068" s="376">
        <v>0</v>
      </c>
    </row>
    <row r="1069" customHeight="true" spans="1:6">
      <c r="A1069" s="174" t="s">
        <v>906</v>
      </c>
      <c r="B1069" s="329">
        <v>0</v>
      </c>
      <c r="C1069" s="329">
        <v>44</v>
      </c>
      <c r="D1069" s="329">
        <v>43</v>
      </c>
      <c r="E1069" s="358">
        <v>97.7272727272727</v>
      </c>
      <c r="F1069" s="376">
        <v>286.66</v>
      </c>
    </row>
    <row r="1070" customHeight="true" spans="1:6">
      <c r="A1070" s="174" t="s">
        <v>907</v>
      </c>
      <c r="B1070" s="329">
        <v>0</v>
      </c>
      <c r="C1070" s="329">
        <v>0</v>
      </c>
      <c r="D1070" s="329">
        <v>0</v>
      </c>
      <c r="E1070" s="358"/>
      <c r="F1070" s="376">
        <v>0</v>
      </c>
    </row>
    <row r="1071" customHeight="true" spans="1:6">
      <c r="A1071" s="174" t="s">
        <v>908</v>
      </c>
      <c r="B1071" s="329">
        <v>0</v>
      </c>
      <c r="C1071" s="329">
        <v>28</v>
      </c>
      <c r="D1071" s="329">
        <v>28</v>
      </c>
      <c r="E1071" s="358">
        <v>100</v>
      </c>
      <c r="F1071" s="376">
        <v>0</v>
      </c>
    </row>
    <row r="1072" customHeight="true" spans="1:6">
      <c r="A1072" s="174" t="s">
        <v>909</v>
      </c>
      <c r="B1072" s="329">
        <v>0</v>
      </c>
      <c r="C1072" s="329">
        <v>0</v>
      </c>
      <c r="D1072" s="329">
        <v>0</v>
      </c>
      <c r="E1072" s="358"/>
      <c r="F1072" s="376">
        <v>0</v>
      </c>
    </row>
    <row r="1073" customHeight="true" spans="1:6">
      <c r="A1073" s="174" t="s">
        <v>854</v>
      </c>
      <c r="B1073" s="329">
        <v>0</v>
      </c>
      <c r="C1073" s="329">
        <v>0</v>
      </c>
      <c r="D1073" s="329">
        <v>0</v>
      </c>
      <c r="E1073" s="358"/>
      <c r="F1073" s="376">
        <v>0</v>
      </c>
    </row>
    <row r="1074" customHeight="true" spans="1:6">
      <c r="A1074" s="174" t="s">
        <v>910</v>
      </c>
      <c r="B1074" s="329">
        <v>0</v>
      </c>
      <c r="C1074" s="329">
        <v>0</v>
      </c>
      <c r="D1074" s="329">
        <v>0</v>
      </c>
      <c r="E1074" s="358"/>
      <c r="F1074" s="376">
        <v>0</v>
      </c>
    </row>
    <row r="1075" customHeight="true" spans="1:6">
      <c r="A1075" s="174" t="s">
        <v>911</v>
      </c>
      <c r="B1075" s="329">
        <v>30</v>
      </c>
      <c r="C1075" s="329">
        <v>99</v>
      </c>
      <c r="D1075" s="329">
        <v>99</v>
      </c>
      <c r="E1075" s="358">
        <v>100</v>
      </c>
      <c r="F1075" s="376">
        <v>282.85</v>
      </c>
    </row>
    <row r="1076" customHeight="true" spans="1:6">
      <c r="A1076" s="184" t="s">
        <v>912</v>
      </c>
      <c r="B1076" s="327">
        <v>640</v>
      </c>
      <c r="C1076" s="327">
        <v>572</v>
      </c>
      <c r="D1076" s="327">
        <v>572</v>
      </c>
      <c r="E1076" s="356">
        <v>100</v>
      </c>
      <c r="F1076" s="375">
        <v>95.17</v>
      </c>
    </row>
    <row r="1077" customHeight="true" spans="1:6">
      <c r="A1077" s="174" t="s">
        <v>96</v>
      </c>
      <c r="B1077" s="329">
        <v>622</v>
      </c>
      <c r="C1077" s="329">
        <v>555</v>
      </c>
      <c r="D1077" s="329">
        <v>555</v>
      </c>
      <c r="E1077" s="358">
        <v>100</v>
      </c>
      <c r="F1077" s="376">
        <v>95.85</v>
      </c>
    </row>
    <row r="1078" customHeight="true" spans="1:6">
      <c r="A1078" s="174" t="s">
        <v>97</v>
      </c>
      <c r="B1078" s="329">
        <v>18</v>
      </c>
      <c r="C1078" s="329">
        <v>17</v>
      </c>
      <c r="D1078" s="329">
        <v>17</v>
      </c>
      <c r="E1078" s="358">
        <v>100</v>
      </c>
      <c r="F1078" s="376">
        <v>77.27</v>
      </c>
    </row>
    <row r="1079" customHeight="true" spans="1:6">
      <c r="A1079" s="174" t="s">
        <v>98</v>
      </c>
      <c r="B1079" s="329">
        <v>0</v>
      </c>
      <c r="C1079" s="329">
        <v>0</v>
      </c>
      <c r="D1079" s="329">
        <v>0</v>
      </c>
      <c r="E1079" s="358"/>
      <c r="F1079" s="376">
        <v>0</v>
      </c>
    </row>
    <row r="1080" customHeight="true" spans="1:6">
      <c r="A1080" s="174" t="s">
        <v>913</v>
      </c>
      <c r="B1080" s="329">
        <v>0</v>
      </c>
      <c r="C1080" s="329">
        <v>0</v>
      </c>
      <c r="D1080" s="329">
        <v>0</v>
      </c>
      <c r="E1080" s="358"/>
      <c r="F1080" s="376">
        <v>0</v>
      </c>
    </row>
    <row r="1081" customHeight="true" spans="1:6">
      <c r="A1081" s="174" t="s">
        <v>914</v>
      </c>
      <c r="B1081" s="329">
        <v>0</v>
      </c>
      <c r="C1081" s="329">
        <v>0</v>
      </c>
      <c r="D1081" s="329">
        <v>0</v>
      </c>
      <c r="E1081" s="358"/>
      <c r="F1081" s="376">
        <v>0</v>
      </c>
    </row>
    <row r="1082" customHeight="true" spans="1:6">
      <c r="A1082" s="174" t="s">
        <v>915</v>
      </c>
      <c r="B1082" s="329">
        <v>0</v>
      </c>
      <c r="C1082" s="329">
        <v>0</v>
      </c>
      <c r="D1082" s="329">
        <v>0</v>
      </c>
      <c r="E1082" s="358"/>
      <c r="F1082" s="376">
        <v>0</v>
      </c>
    </row>
    <row r="1083" customHeight="true" spans="1:6">
      <c r="A1083" s="184" t="s">
        <v>916</v>
      </c>
      <c r="B1083" s="327">
        <v>0</v>
      </c>
      <c r="C1083" s="327">
        <v>1494</v>
      </c>
      <c r="D1083" s="327">
        <v>1654</v>
      </c>
      <c r="E1083" s="356">
        <v>110.709504685408</v>
      </c>
      <c r="F1083" s="375">
        <v>168.6</v>
      </c>
    </row>
    <row r="1084" customHeight="true" spans="1:6">
      <c r="A1084" s="174" t="s">
        <v>96</v>
      </c>
      <c r="B1084" s="329">
        <v>0</v>
      </c>
      <c r="C1084" s="329">
        <v>0</v>
      </c>
      <c r="D1084" s="329">
        <v>0</v>
      </c>
      <c r="E1084" s="358"/>
      <c r="F1084" s="376">
        <v>0</v>
      </c>
    </row>
    <row r="1085" customHeight="true" spans="1:6">
      <c r="A1085" s="174" t="s">
        <v>97</v>
      </c>
      <c r="B1085" s="329">
        <v>0</v>
      </c>
      <c r="C1085" s="329">
        <v>0</v>
      </c>
      <c r="D1085" s="329">
        <v>0</v>
      </c>
      <c r="E1085" s="358"/>
      <c r="F1085" s="376">
        <v>0</v>
      </c>
    </row>
    <row r="1086" customHeight="true" spans="1:6">
      <c r="A1086" s="174" t="s">
        <v>98</v>
      </c>
      <c r="B1086" s="329">
        <v>0</v>
      </c>
      <c r="C1086" s="329">
        <v>0</v>
      </c>
      <c r="D1086" s="329">
        <v>0</v>
      </c>
      <c r="E1086" s="358"/>
      <c r="F1086" s="376">
        <v>0</v>
      </c>
    </row>
    <row r="1087" customHeight="true" spans="1:6">
      <c r="A1087" s="174" t="s">
        <v>917</v>
      </c>
      <c r="B1087" s="329">
        <v>0</v>
      </c>
      <c r="C1087" s="329">
        <v>0</v>
      </c>
      <c r="D1087" s="329">
        <v>0</v>
      </c>
      <c r="E1087" s="358"/>
      <c r="F1087" s="376">
        <v>0</v>
      </c>
    </row>
    <row r="1088" customHeight="true" spans="1:6">
      <c r="A1088" s="174" t="s">
        <v>918</v>
      </c>
      <c r="B1088" s="329">
        <v>0</v>
      </c>
      <c r="C1088" s="329">
        <v>17</v>
      </c>
      <c r="D1088" s="329">
        <v>17</v>
      </c>
      <c r="E1088" s="358">
        <v>100</v>
      </c>
      <c r="F1088" s="376">
        <v>4.32</v>
      </c>
    </row>
    <row r="1089" customHeight="true" spans="1:6">
      <c r="A1089" s="174" t="s">
        <v>919</v>
      </c>
      <c r="B1089" s="329"/>
      <c r="C1089" s="329"/>
      <c r="D1089" s="329">
        <v>160</v>
      </c>
      <c r="E1089" s="358"/>
      <c r="F1089" s="376">
        <v>0</v>
      </c>
    </row>
    <row r="1090" customHeight="true" spans="1:6">
      <c r="A1090" s="174" t="s">
        <v>920</v>
      </c>
      <c r="B1090" s="329">
        <v>0</v>
      </c>
      <c r="C1090" s="329">
        <v>1477</v>
      </c>
      <c r="D1090" s="329">
        <v>1477</v>
      </c>
      <c r="E1090" s="358">
        <v>100</v>
      </c>
      <c r="F1090" s="376">
        <v>251.19</v>
      </c>
    </row>
    <row r="1091" customHeight="true" spans="1:6">
      <c r="A1091" s="184" t="s">
        <v>921</v>
      </c>
      <c r="B1091" s="327">
        <v>300</v>
      </c>
      <c r="C1091" s="327">
        <v>7693</v>
      </c>
      <c r="D1091" s="327">
        <v>7693</v>
      </c>
      <c r="E1091" s="356">
        <v>100</v>
      </c>
      <c r="F1091" s="375">
        <v>159.67</v>
      </c>
    </row>
    <row r="1092" customHeight="true" spans="1:6">
      <c r="A1092" s="174" t="s">
        <v>922</v>
      </c>
      <c r="B1092" s="329">
        <v>0</v>
      </c>
      <c r="C1092" s="329">
        <v>0</v>
      </c>
      <c r="D1092" s="329">
        <v>0</v>
      </c>
      <c r="E1092" s="358"/>
      <c r="F1092" s="376">
        <v>0</v>
      </c>
    </row>
    <row r="1093" customHeight="true" spans="1:6">
      <c r="A1093" s="174" t="s">
        <v>923</v>
      </c>
      <c r="B1093" s="329">
        <v>0</v>
      </c>
      <c r="C1093" s="329">
        <v>0</v>
      </c>
      <c r="D1093" s="329">
        <v>0</v>
      </c>
      <c r="E1093" s="358"/>
      <c r="F1093" s="376">
        <v>0</v>
      </c>
    </row>
    <row r="1094" customHeight="true" spans="1:6">
      <c r="A1094" s="174" t="s">
        <v>924</v>
      </c>
      <c r="B1094" s="329">
        <v>0</v>
      </c>
      <c r="C1094" s="329">
        <v>0</v>
      </c>
      <c r="D1094" s="329">
        <v>0</v>
      </c>
      <c r="E1094" s="358"/>
      <c r="F1094" s="376">
        <v>0</v>
      </c>
    </row>
    <row r="1095" customHeight="true" spans="1:6">
      <c r="A1095" s="174" t="s">
        <v>925</v>
      </c>
      <c r="B1095" s="329">
        <v>0</v>
      </c>
      <c r="C1095" s="329">
        <v>0</v>
      </c>
      <c r="D1095" s="329">
        <v>0</v>
      </c>
      <c r="E1095" s="358"/>
      <c r="F1095" s="376">
        <v>0</v>
      </c>
    </row>
    <row r="1096" customHeight="true" spans="1:6">
      <c r="A1096" s="174" t="s">
        <v>926</v>
      </c>
      <c r="B1096" s="329">
        <v>300</v>
      </c>
      <c r="C1096" s="329">
        <v>7693</v>
      </c>
      <c r="D1096" s="329">
        <v>7693</v>
      </c>
      <c r="E1096" s="358">
        <v>100</v>
      </c>
      <c r="F1096" s="376">
        <v>159.67</v>
      </c>
    </row>
    <row r="1097" customHeight="true" spans="1:6">
      <c r="A1097" s="374" t="s">
        <v>927</v>
      </c>
      <c r="B1097" s="327">
        <v>914</v>
      </c>
      <c r="C1097" s="327">
        <v>1693</v>
      </c>
      <c r="D1097" s="327">
        <v>1692</v>
      </c>
      <c r="E1097" s="356">
        <v>99.9409332545777</v>
      </c>
      <c r="F1097" s="375">
        <v>49.22</v>
      </c>
    </row>
    <row r="1098" customHeight="true" spans="1:6">
      <c r="A1098" s="184" t="s">
        <v>928</v>
      </c>
      <c r="B1098" s="327">
        <v>863</v>
      </c>
      <c r="C1098" s="327">
        <v>1015</v>
      </c>
      <c r="D1098" s="327">
        <v>1014</v>
      </c>
      <c r="E1098" s="356">
        <v>99.9014778325123</v>
      </c>
      <c r="F1098" s="375">
        <v>37.45</v>
      </c>
    </row>
    <row r="1099" customHeight="true" spans="1:6">
      <c r="A1099" s="174" t="s">
        <v>96</v>
      </c>
      <c r="B1099" s="329">
        <v>801</v>
      </c>
      <c r="C1099" s="329">
        <v>594</v>
      </c>
      <c r="D1099" s="329">
        <v>593</v>
      </c>
      <c r="E1099" s="358">
        <v>99.8316498316498</v>
      </c>
      <c r="F1099" s="376">
        <v>94.12</v>
      </c>
    </row>
    <row r="1100" customHeight="true" spans="1:6">
      <c r="A1100" s="174" t="s">
        <v>97</v>
      </c>
      <c r="B1100" s="329">
        <v>8</v>
      </c>
      <c r="C1100" s="329">
        <v>110</v>
      </c>
      <c r="D1100" s="329">
        <v>110</v>
      </c>
      <c r="E1100" s="358">
        <v>100</v>
      </c>
      <c r="F1100" s="376">
        <v>48.03</v>
      </c>
    </row>
    <row r="1101" customHeight="true" spans="1:6">
      <c r="A1101" s="174" t="s">
        <v>98</v>
      </c>
      <c r="B1101" s="329">
        <v>0</v>
      </c>
      <c r="C1101" s="329">
        <v>0</v>
      </c>
      <c r="D1101" s="329">
        <v>0</v>
      </c>
      <c r="E1101" s="358"/>
      <c r="F1101" s="376">
        <v>0</v>
      </c>
    </row>
    <row r="1102" customHeight="true" spans="1:6">
      <c r="A1102" s="174" t="s">
        <v>929</v>
      </c>
      <c r="B1102" s="329">
        <v>0</v>
      </c>
      <c r="C1102" s="329">
        <v>0</v>
      </c>
      <c r="D1102" s="329">
        <v>0</v>
      </c>
      <c r="E1102" s="358"/>
      <c r="F1102" s="376">
        <v>0</v>
      </c>
    </row>
    <row r="1103" customHeight="true" spans="1:6">
      <c r="A1103" s="174" t="s">
        <v>930</v>
      </c>
      <c r="B1103" s="329">
        <v>0</v>
      </c>
      <c r="C1103" s="329">
        <v>0</v>
      </c>
      <c r="D1103" s="329">
        <v>0</v>
      </c>
      <c r="E1103" s="358"/>
      <c r="F1103" s="376">
        <v>0</v>
      </c>
    </row>
    <row r="1104" customHeight="true" spans="1:6">
      <c r="A1104" s="174" t="s">
        <v>931</v>
      </c>
      <c r="B1104" s="329">
        <v>0</v>
      </c>
      <c r="C1104" s="329">
        <v>0</v>
      </c>
      <c r="D1104" s="329">
        <v>0</v>
      </c>
      <c r="E1104" s="358"/>
      <c r="F1104" s="376">
        <v>0</v>
      </c>
    </row>
    <row r="1105" customHeight="true" spans="1:6">
      <c r="A1105" s="174" t="s">
        <v>932</v>
      </c>
      <c r="B1105" s="329">
        <v>0</v>
      </c>
      <c r="C1105" s="329">
        <v>0</v>
      </c>
      <c r="D1105" s="329">
        <v>0</v>
      </c>
      <c r="E1105" s="358"/>
      <c r="F1105" s="376">
        <v>0</v>
      </c>
    </row>
    <row r="1106" customHeight="true" spans="1:6">
      <c r="A1106" s="174" t="s">
        <v>105</v>
      </c>
      <c r="B1106" s="329">
        <v>54</v>
      </c>
      <c r="C1106" s="329">
        <v>0</v>
      </c>
      <c r="D1106" s="329">
        <v>0</v>
      </c>
      <c r="E1106" s="358"/>
      <c r="F1106" s="376">
        <v>0</v>
      </c>
    </row>
    <row r="1107" customHeight="true" spans="1:6">
      <c r="A1107" s="174" t="s">
        <v>933</v>
      </c>
      <c r="B1107" s="329">
        <v>0</v>
      </c>
      <c r="C1107" s="329">
        <v>311</v>
      </c>
      <c r="D1107" s="329">
        <v>311</v>
      </c>
      <c r="E1107" s="358">
        <v>100</v>
      </c>
      <c r="F1107" s="376">
        <v>18.07</v>
      </c>
    </row>
    <row r="1108" customHeight="true" spans="1:6">
      <c r="A1108" s="184" t="s">
        <v>934</v>
      </c>
      <c r="B1108" s="327">
        <v>51</v>
      </c>
      <c r="C1108" s="327">
        <v>678</v>
      </c>
      <c r="D1108" s="327">
        <v>678</v>
      </c>
      <c r="E1108" s="356">
        <v>100</v>
      </c>
      <c r="F1108" s="375">
        <v>96.3</v>
      </c>
    </row>
    <row r="1109" customHeight="true" spans="1:6">
      <c r="A1109" s="174" t="s">
        <v>96</v>
      </c>
      <c r="B1109" s="329">
        <v>0</v>
      </c>
      <c r="C1109" s="329">
        <v>0</v>
      </c>
      <c r="D1109" s="329">
        <v>0</v>
      </c>
      <c r="E1109" s="358"/>
      <c r="F1109" s="376">
        <v>0</v>
      </c>
    </row>
    <row r="1110" customHeight="true" spans="1:6">
      <c r="A1110" s="174" t="s">
        <v>97</v>
      </c>
      <c r="B1110" s="329">
        <v>51</v>
      </c>
      <c r="C1110" s="329">
        <v>47</v>
      </c>
      <c r="D1110" s="329">
        <v>47</v>
      </c>
      <c r="E1110" s="358">
        <v>100</v>
      </c>
      <c r="F1110" s="376">
        <v>0</v>
      </c>
    </row>
    <row r="1111" customHeight="true" spans="1:6">
      <c r="A1111" s="174" t="s">
        <v>98</v>
      </c>
      <c r="B1111" s="329">
        <v>0</v>
      </c>
      <c r="C1111" s="329">
        <v>0</v>
      </c>
      <c r="D1111" s="329">
        <v>0</v>
      </c>
      <c r="E1111" s="358"/>
      <c r="F1111" s="376">
        <v>0</v>
      </c>
    </row>
    <row r="1112" customHeight="true" spans="1:6">
      <c r="A1112" s="174" t="s">
        <v>935</v>
      </c>
      <c r="B1112" s="329">
        <v>0</v>
      </c>
      <c r="C1112" s="329">
        <v>0</v>
      </c>
      <c r="D1112" s="329">
        <v>0</v>
      </c>
      <c r="E1112" s="358"/>
      <c r="F1112" s="376">
        <v>0</v>
      </c>
    </row>
    <row r="1113" customHeight="true" spans="1:6">
      <c r="A1113" s="174" t="s">
        <v>936</v>
      </c>
      <c r="B1113" s="329">
        <v>0</v>
      </c>
      <c r="C1113" s="329">
        <v>631</v>
      </c>
      <c r="D1113" s="329">
        <v>631</v>
      </c>
      <c r="E1113" s="358">
        <v>100</v>
      </c>
      <c r="F1113" s="376">
        <v>89.63</v>
      </c>
    </row>
    <row r="1114" customHeight="true" spans="1:6">
      <c r="A1114" s="184" t="s">
        <v>937</v>
      </c>
      <c r="B1114" s="327">
        <v>0</v>
      </c>
      <c r="C1114" s="327">
        <v>0</v>
      </c>
      <c r="D1114" s="327">
        <v>0</v>
      </c>
      <c r="E1114" s="356"/>
      <c r="F1114" s="375">
        <v>0</v>
      </c>
    </row>
    <row r="1115" customHeight="true" spans="1:6">
      <c r="A1115" s="174" t="s">
        <v>938</v>
      </c>
      <c r="B1115" s="329">
        <v>0</v>
      </c>
      <c r="C1115" s="329">
        <v>0</v>
      </c>
      <c r="D1115" s="329">
        <v>0</v>
      </c>
      <c r="E1115" s="358"/>
      <c r="F1115" s="376">
        <v>0</v>
      </c>
    </row>
    <row r="1116" customHeight="true" spans="1:6">
      <c r="A1116" s="174" t="s">
        <v>939</v>
      </c>
      <c r="B1116" s="329">
        <v>0</v>
      </c>
      <c r="C1116" s="329">
        <v>0</v>
      </c>
      <c r="D1116" s="329">
        <v>0</v>
      </c>
      <c r="E1116" s="358"/>
      <c r="F1116" s="376">
        <v>0</v>
      </c>
    </row>
    <row r="1117" customHeight="true" spans="1:6">
      <c r="A1117" s="374" t="s">
        <v>940</v>
      </c>
      <c r="B1117" s="327">
        <v>201</v>
      </c>
      <c r="C1117" s="327">
        <v>3657</v>
      </c>
      <c r="D1117" s="327">
        <v>3662</v>
      </c>
      <c r="E1117" s="356">
        <v>100.136724090785</v>
      </c>
      <c r="F1117" s="375">
        <v>322.92</v>
      </c>
    </row>
    <row r="1118" customHeight="true" spans="1:6">
      <c r="A1118" s="184" t="s">
        <v>941</v>
      </c>
      <c r="B1118" s="327">
        <v>201</v>
      </c>
      <c r="C1118" s="327">
        <v>199</v>
      </c>
      <c r="D1118" s="327">
        <v>198</v>
      </c>
      <c r="E1118" s="356">
        <v>99.4974874371859</v>
      </c>
      <c r="F1118" s="375">
        <v>99.49</v>
      </c>
    </row>
    <row r="1119" customHeight="true" spans="1:6">
      <c r="A1119" s="174" t="s">
        <v>96</v>
      </c>
      <c r="B1119" s="329">
        <v>152</v>
      </c>
      <c r="C1119" s="329">
        <v>118</v>
      </c>
      <c r="D1119" s="329">
        <v>118</v>
      </c>
      <c r="E1119" s="358">
        <v>100</v>
      </c>
      <c r="F1119" s="376">
        <v>66.29</v>
      </c>
    </row>
    <row r="1120" customHeight="true" spans="1:6">
      <c r="A1120" s="174" t="s">
        <v>97</v>
      </c>
      <c r="B1120" s="329">
        <v>0</v>
      </c>
      <c r="C1120" s="329">
        <v>16</v>
      </c>
      <c r="D1120" s="329">
        <v>16</v>
      </c>
      <c r="E1120" s="358">
        <v>100</v>
      </c>
      <c r="F1120" s="376">
        <v>400</v>
      </c>
    </row>
    <row r="1121" customHeight="true" spans="1:6">
      <c r="A1121" s="174" t="s">
        <v>98</v>
      </c>
      <c r="B1121" s="329">
        <v>0</v>
      </c>
      <c r="C1121" s="329">
        <v>0</v>
      </c>
      <c r="D1121" s="329">
        <v>0</v>
      </c>
      <c r="E1121" s="358"/>
      <c r="F1121" s="376">
        <v>0</v>
      </c>
    </row>
    <row r="1122" customHeight="true" spans="1:6">
      <c r="A1122" s="174" t="s">
        <v>942</v>
      </c>
      <c r="B1122" s="329">
        <v>0</v>
      </c>
      <c r="C1122" s="329">
        <v>0</v>
      </c>
      <c r="D1122" s="329">
        <v>0</v>
      </c>
      <c r="E1122" s="358"/>
      <c r="F1122" s="376">
        <v>0</v>
      </c>
    </row>
    <row r="1123" customHeight="true" spans="1:6">
      <c r="A1123" s="174" t="s">
        <v>105</v>
      </c>
      <c r="B1123" s="329">
        <v>14</v>
      </c>
      <c r="C1123" s="329">
        <v>31</v>
      </c>
      <c r="D1123" s="329">
        <v>30</v>
      </c>
      <c r="E1123" s="358">
        <v>96.7741935483871</v>
      </c>
      <c r="F1123" s="376">
        <v>1500</v>
      </c>
    </row>
    <row r="1124" customHeight="true" spans="1:6">
      <c r="A1124" s="174" t="s">
        <v>943</v>
      </c>
      <c r="B1124" s="329">
        <v>35</v>
      </c>
      <c r="C1124" s="329">
        <v>34</v>
      </c>
      <c r="D1124" s="329">
        <v>34</v>
      </c>
      <c r="E1124" s="358">
        <v>100</v>
      </c>
      <c r="F1124" s="376">
        <v>226.66</v>
      </c>
    </row>
    <row r="1125" customHeight="true" spans="1:6">
      <c r="A1125" s="184" t="s">
        <v>944</v>
      </c>
      <c r="B1125" s="327"/>
      <c r="C1125" s="327">
        <v>0</v>
      </c>
      <c r="D1125" s="327">
        <v>0</v>
      </c>
      <c r="E1125" s="356"/>
      <c r="F1125" s="375">
        <v>0</v>
      </c>
    </row>
    <row r="1126" customHeight="true" spans="1:6">
      <c r="A1126" s="174" t="s">
        <v>945</v>
      </c>
      <c r="B1126" s="329"/>
      <c r="C1126" s="329">
        <v>0</v>
      </c>
      <c r="D1126" s="329">
        <v>0</v>
      </c>
      <c r="E1126" s="358"/>
      <c r="F1126" s="376">
        <v>0</v>
      </c>
    </row>
    <row r="1127" customHeight="true" spans="1:6">
      <c r="A1127" s="174" t="s">
        <v>946</v>
      </c>
      <c r="B1127" s="329"/>
      <c r="C1127" s="329">
        <v>0</v>
      </c>
      <c r="D1127" s="329">
        <v>0</v>
      </c>
      <c r="E1127" s="358"/>
      <c r="F1127" s="376">
        <v>0</v>
      </c>
    </row>
    <row r="1128" customHeight="true" spans="1:6">
      <c r="A1128" s="174" t="s">
        <v>947</v>
      </c>
      <c r="B1128" s="329"/>
      <c r="C1128" s="329">
        <v>0</v>
      </c>
      <c r="D1128" s="329">
        <v>0</v>
      </c>
      <c r="E1128" s="358"/>
      <c r="F1128" s="376">
        <v>0</v>
      </c>
    </row>
    <row r="1129" customHeight="true" spans="1:6">
      <c r="A1129" s="174" t="s">
        <v>948</v>
      </c>
      <c r="B1129" s="329"/>
      <c r="C1129" s="329">
        <v>0</v>
      </c>
      <c r="D1129" s="329">
        <v>0</v>
      </c>
      <c r="E1129" s="358"/>
      <c r="F1129" s="376">
        <v>0</v>
      </c>
    </row>
    <row r="1130" customHeight="true" spans="1:6">
      <c r="A1130" s="174" t="s">
        <v>949</v>
      </c>
      <c r="B1130" s="329"/>
      <c r="C1130" s="329">
        <v>0</v>
      </c>
      <c r="D1130" s="329">
        <v>0</v>
      </c>
      <c r="E1130" s="358"/>
      <c r="F1130" s="376">
        <v>0</v>
      </c>
    </row>
    <row r="1131" customHeight="true" spans="1:6">
      <c r="A1131" s="174" t="s">
        <v>950</v>
      </c>
      <c r="B1131" s="329"/>
      <c r="C1131" s="329">
        <v>0</v>
      </c>
      <c r="D1131" s="329">
        <v>0</v>
      </c>
      <c r="E1131" s="358"/>
      <c r="F1131" s="376">
        <v>0</v>
      </c>
    </row>
    <row r="1132" customHeight="true" spans="1:6">
      <c r="A1132" s="174" t="s">
        <v>951</v>
      </c>
      <c r="B1132" s="329"/>
      <c r="C1132" s="329">
        <v>0</v>
      </c>
      <c r="D1132" s="329">
        <v>0</v>
      </c>
      <c r="E1132" s="358"/>
      <c r="F1132" s="376">
        <v>0</v>
      </c>
    </row>
    <row r="1133" customHeight="true" spans="1:6">
      <c r="A1133" s="174" t="s">
        <v>952</v>
      </c>
      <c r="B1133" s="329"/>
      <c r="C1133" s="329">
        <v>0</v>
      </c>
      <c r="D1133" s="329">
        <v>0</v>
      </c>
      <c r="E1133" s="358"/>
      <c r="F1133" s="376">
        <v>0</v>
      </c>
    </row>
    <row r="1134" customHeight="true" spans="1:6">
      <c r="A1134" s="174" t="s">
        <v>953</v>
      </c>
      <c r="B1134" s="329"/>
      <c r="C1134" s="329">
        <v>0</v>
      </c>
      <c r="D1134" s="329">
        <v>0</v>
      </c>
      <c r="E1134" s="358"/>
      <c r="F1134" s="376">
        <v>0</v>
      </c>
    </row>
    <row r="1135" customHeight="true" spans="1:6">
      <c r="A1135" s="184" t="s">
        <v>954</v>
      </c>
      <c r="B1135" s="327"/>
      <c r="C1135" s="327">
        <v>3158</v>
      </c>
      <c r="D1135" s="327">
        <v>3164</v>
      </c>
      <c r="E1135" s="356">
        <v>100.189993666878</v>
      </c>
      <c r="F1135" s="375">
        <v>350.38</v>
      </c>
    </row>
    <row r="1136" customHeight="true" spans="1:6">
      <c r="A1136" s="174" t="s">
        <v>955</v>
      </c>
      <c r="B1136" s="329"/>
      <c r="C1136" s="329">
        <v>0</v>
      </c>
      <c r="D1136" s="329">
        <v>0</v>
      </c>
      <c r="E1136" s="358"/>
      <c r="F1136" s="376">
        <v>0</v>
      </c>
    </row>
    <row r="1137" customHeight="true" spans="1:6">
      <c r="A1137" s="174" t="s">
        <v>956</v>
      </c>
      <c r="B1137" s="329"/>
      <c r="C1137" s="329">
        <v>0</v>
      </c>
      <c r="D1137" s="329">
        <v>0</v>
      </c>
      <c r="E1137" s="358"/>
      <c r="F1137" s="376">
        <v>0</v>
      </c>
    </row>
    <row r="1138" customHeight="true" spans="1:6">
      <c r="A1138" s="174" t="s">
        <v>957</v>
      </c>
      <c r="B1138" s="329"/>
      <c r="C1138" s="329">
        <v>0</v>
      </c>
      <c r="D1138" s="329">
        <v>0</v>
      </c>
      <c r="E1138" s="358"/>
      <c r="F1138" s="376">
        <v>0</v>
      </c>
    </row>
    <row r="1139" customHeight="true" spans="1:6">
      <c r="A1139" s="174" t="s">
        <v>958</v>
      </c>
      <c r="B1139" s="329"/>
      <c r="C1139" s="329">
        <v>0</v>
      </c>
      <c r="D1139" s="329">
        <v>0</v>
      </c>
      <c r="E1139" s="358"/>
      <c r="F1139" s="376">
        <v>0</v>
      </c>
    </row>
    <row r="1140" customHeight="true" spans="1:6">
      <c r="A1140" s="174" t="s">
        <v>959</v>
      </c>
      <c r="B1140" s="329"/>
      <c r="C1140" s="329">
        <v>3158</v>
      </c>
      <c r="D1140" s="329">
        <v>3164</v>
      </c>
      <c r="E1140" s="358">
        <v>100.189993666878</v>
      </c>
      <c r="F1140" s="376">
        <v>350.38</v>
      </c>
    </row>
    <row r="1141" customHeight="true" spans="1:6">
      <c r="A1141" s="184" t="s">
        <v>960</v>
      </c>
      <c r="B1141" s="327"/>
      <c r="C1141" s="327">
        <v>0</v>
      </c>
      <c r="D1141" s="327">
        <v>0</v>
      </c>
      <c r="E1141" s="356"/>
      <c r="F1141" s="375">
        <v>0</v>
      </c>
    </row>
    <row r="1142" customHeight="true" spans="1:6">
      <c r="A1142" s="174" t="s">
        <v>961</v>
      </c>
      <c r="B1142" s="329"/>
      <c r="C1142" s="329">
        <v>0</v>
      </c>
      <c r="D1142" s="329">
        <v>0</v>
      </c>
      <c r="E1142" s="358"/>
      <c r="F1142" s="376">
        <v>0</v>
      </c>
    </row>
    <row r="1143" customHeight="true" spans="1:6">
      <c r="A1143" s="174" t="s">
        <v>962</v>
      </c>
      <c r="B1143" s="329"/>
      <c r="C1143" s="329">
        <v>0</v>
      </c>
      <c r="D1143" s="329">
        <v>0</v>
      </c>
      <c r="E1143" s="358"/>
      <c r="F1143" s="376">
        <v>0</v>
      </c>
    </row>
    <row r="1144" customHeight="true" spans="1:6">
      <c r="A1144" s="184" t="s">
        <v>963</v>
      </c>
      <c r="B1144" s="327"/>
      <c r="C1144" s="327">
        <v>300</v>
      </c>
      <c r="D1144" s="327">
        <v>300</v>
      </c>
      <c r="E1144" s="356">
        <v>100</v>
      </c>
      <c r="F1144" s="375">
        <v>937.5</v>
      </c>
    </row>
    <row r="1145" customHeight="true" spans="1:6">
      <c r="A1145" s="174" t="s">
        <v>964</v>
      </c>
      <c r="B1145" s="329"/>
      <c r="C1145" s="329">
        <v>300</v>
      </c>
      <c r="D1145" s="329">
        <v>300</v>
      </c>
      <c r="E1145" s="358">
        <v>100</v>
      </c>
      <c r="F1145" s="376">
        <v>937.5</v>
      </c>
    </row>
    <row r="1146" s="371" customFormat="true" customHeight="true" spans="1:6">
      <c r="A1146" s="374" t="s">
        <v>965</v>
      </c>
      <c r="B1146" s="327"/>
      <c r="C1146" s="327">
        <v>0</v>
      </c>
      <c r="D1146" s="327">
        <v>0</v>
      </c>
      <c r="E1146" s="377"/>
      <c r="F1146" s="378">
        <v>0</v>
      </c>
    </row>
    <row r="1147" customHeight="true" spans="1:6">
      <c r="A1147" s="184" t="s">
        <v>966</v>
      </c>
      <c r="B1147" s="327"/>
      <c r="C1147" s="327">
        <v>0</v>
      </c>
      <c r="D1147" s="327">
        <v>0</v>
      </c>
      <c r="E1147" s="356"/>
      <c r="F1147" s="375">
        <v>0</v>
      </c>
    </row>
    <row r="1148" customHeight="true" spans="1:6">
      <c r="A1148" s="184" t="s">
        <v>967</v>
      </c>
      <c r="B1148" s="327"/>
      <c r="C1148" s="327">
        <v>0</v>
      </c>
      <c r="D1148" s="327">
        <v>0</v>
      </c>
      <c r="E1148" s="356"/>
      <c r="F1148" s="375">
        <v>0</v>
      </c>
    </row>
    <row r="1149" customHeight="true" spans="1:6">
      <c r="A1149" s="184" t="s">
        <v>968</v>
      </c>
      <c r="B1149" s="327"/>
      <c r="C1149" s="327">
        <v>0</v>
      </c>
      <c r="D1149" s="327">
        <v>0</v>
      </c>
      <c r="E1149" s="356"/>
      <c r="F1149" s="375">
        <v>0</v>
      </c>
    </row>
    <row r="1150" customHeight="true" spans="1:6">
      <c r="A1150" s="184" t="s">
        <v>969</v>
      </c>
      <c r="B1150" s="327"/>
      <c r="C1150" s="327">
        <v>0</v>
      </c>
      <c r="D1150" s="327">
        <v>0</v>
      </c>
      <c r="E1150" s="356"/>
      <c r="F1150" s="375">
        <v>0</v>
      </c>
    </row>
    <row r="1151" customHeight="true" spans="1:6">
      <c r="A1151" s="184" t="s">
        <v>970</v>
      </c>
      <c r="B1151" s="327"/>
      <c r="C1151" s="327">
        <v>0</v>
      </c>
      <c r="D1151" s="327">
        <v>0</v>
      </c>
      <c r="E1151" s="356"/>
      <c r="F1151" s="375">
        <v>0</v>
      </c>
    </row>
    <row r="1152" customHeight="true" spans="1:6">
      <c r="A1152" s="184" t="s">
        <v>971</v>
      </c>
      <c r="B1152" s="327"/>
      <c r="C1152" s="327">
        <v>0</v>
      </c>
      <c r="D1152" s="327">
        <v>0</v>
      </c>
      <c r="E1152" s="356"/>
      <c r="F1152" s="375">
        <v>0</v>
      </c>
    </row>
    <row r="1153" customHeight="true" spans="1:6">
      <c r="A1153" s="184" t="s">
        <v>972</v>
      </c>
      <c r="B1153" s="327"/>
      <c r="C1153" s="327">
        <v>0</v>
      </c>
      <c r="D1153" s="327">
        <v>0</v>
      </c>
      <c r="E1153" s="356"/>
      <c r="F1153" s="375">
        <v>0</v>
      </c>
    </row>
    <row r="1154" customHeight="true" spans="1:6">
      <c r="A1154" s="184" t="s">
        <v>973</v>
      </c>
      <c r="B1154" s="327"/>
      <c r="C1154" s="327">
        <v>0</v>
      </c>
      <c r="D1154" s="327">
        <v>0</v>
      </c>
      <c r="E1154" s="356"/>
      <c r="F1154" s="375">
        <v>0</v>
      </c>
    </row>
    <row r="1155" customHeight="true" spans="1:6">
      <c r="A1155" s="184" t="s">
        <v>974</v>
      </c>
      <c r="B1155" s="327"/>
      <c r="C1155" s="327">
        <v>0</v>
      </c>
      <c r="D1155" s="327">
        <v>0</v>
      </c>
      <c r="E1155" s="356"/>
      <c r="F1155" s="375">
        <v>0</v>
      </c>
    </row>
    <row r="1156" customHeight="true" spans="1:6">
      <c r="A1156" s="374" t="s">
        <v>975</v>
      </c>
      <c r="B1156" s="327">
        <v>6976</v>
      </c>
      <c r="C1156" s="327">
        <v>11237</v>
      </c>
      <c r="D1156" s="327">
        <v>11186</v>
      </c>
      <c r="E1156" s="356">
        <v>99.5461422087746</v>
      </c>
      <c r="F1156" s="375">
        <v>109.56</v>
      </c>
    </row>
    <row r="1157" customHeight="true" spans="1:6">
      <c r="A1157" s="184" t="s">
        <v>976</v>
      </c>
      <c r="B1157" s="327">
        <v>6511</v>
      </c>
      <c r="C1157" s="327">
        <v>10364</v>
      </c>
      <c r="D1157" s="327">
        <v>10313</v>
      </c>
      <c r="E1157" s="356">
        <v>99.5079120030876</v>
      </c>
      <c r="F1157" s="375">
        <v>117.39</v>
      </c>
    </row>
    <row r="1158" customHeight="true" spans="1:6">
      <c r="A1158" s="174" t="s">
        <v>96</v>
      </c>
      <c r="B1158" s="329">
        <v>3133</v>
      </c>
      <c r="C1158" s="329">
        <v>2897</v>
      </c>
      <c r="D1158" s="329">
        <v>2872</v>
      </c>
      <c r="E1158" s="358">
        <v>99.1370383154988</v>
      </c>
      <c r="F1158" s="376">
        <v>115.89</v>
      </c>
    </row>
    <row r="1159" customHeight="true" spans="1:6">
      <c r="A1159" s="174" t="s">
        <v>97</v>
      </c>
      <c r="B1159" s="329">
        <v>91</v>
      </c>
      <c r="C1159" s="329">
        <v>103</v>
      </c>
      <c r="D1159" s="329">
        <v>103</v>
      </c>
      <c r="E1159" s="358">
        <v>100</v>
      </c>
      <c r="F1159" s="376">
        <v>61.3</v>
      </c>
    </row>
    <row r="1160" customHeight="true" spans="1:6">
      <c r="A1160" s="174" t="s">
        <v>98</v>
      </c>
      <c r="B1160" s="329">
        <v>0</v>
      </c>
      <c r="C1160" s="329">
        <v>0</v>
      </c>
      <c r="D1160" s="329">
        <v>0</v>
      </c>
      <c r="E1160" s="358"/>
      <c r="F1160" s="376">
        <v>0</v>
      </c>
    </row>
    <row r="1161" customHeight="true" spans="1:6">
      <c r="A1161" s="174" t="s">
        <v>977</v>
      </c>
      <c r="B1161" s="329">
        <v>0</v>
      </c>
      <c r="C1161" s="329">
        <v>146</v>
      </c>
      <c r="D1161" s="329">
        <v>146</v>
      </c>
      <c r="E1161" s="358">
        <v>100</v>
      </c>
      <c r="F1161" s="376">
        <v>18.09</v>
      </c>
    </row>
    <row r="1162" customHeight="true" spans="1:6">
      <c r="A1162" s="174" t="s">
        <v>978</v>
      </c>
      <c r="B1162" s="329">
        <v>0</v>
      </c>
      <c r="C1162" s="329">
        <v>1474</v>
      </c>
      <c r="D1162" s="329">
        <v>1474</v>
      </c>
      <c r="E1162" s="358">
        <v>100</v>
      </c>
      <c r="F1162" s="376">
        <v>81.39</v>
      </c>
    </row>
    <row r="1163" customHeight="true" spans="1:6">
      <c r="A1163" s="174" t="s">
        <v>979</v>
      </c>
      <c r="B1163" s="329">
        <v>0</v>
      </c>
      <c r="C1163" s="329">
        <v>0</v>
      </c>
      <c r="D1163" s="329">
        <v>0</v>
      </c>
      <c r="E1163" s="358"/>
      <c r="F1163" s="376">
        <v>0</v>
      </c>
    </row>
    <row r="1164" customHeight="true" spans="1:6">
      <c r="A1164" s="174" t="s">
        <v>980</v>
      </c>
      <c r="B1164" s="329">
        <v>0</v>
      </c>
      <c r="C1164" s="329">
        <v>0</v>
      </c>
      <c r="D1164" s="329">
        <v>0</v>
      </c>
      <c r="E1164" s="358"/>
      <c r="F1164" s="376">
        <v>0</v>
      </c>
    </row>
    <row r="1165" customHeight="true" spans="1:6">
      <c r="A1165" s="174" t="s">
        <v>981</v>
      </c>
      <c r="B1165" s="329">
        <v>0</v>
      </c>
      <c r="C1165" s="329">
        <v>158</v>
      </c>
      <c r="D1165" s="329">
        <v>158</v>
      </c>
      <c r="E1165" s="358">
        <v>100</v>
      </c>
      <c r="F1165" s="376">
        <v>0</v>
      </c>
    </row>
    <row r="1166" customHeight="true" spans="1:6">
      <c r="A1166" s="174" t="s">
        <v>982</v>
      </c>
      <c r="B1166" s="329">
        <v>0</v>
      </c>
      <c r="C1166" s="329">
        <v>62</v>
      </c>
      <c r="D1166" s="329">
        <v>62</v>
      </c>
      <c r="E1166" s="358">
        <v>100</v>
      </c>
      <c r="F1166" s="376">
        <v>0</v>
      </c>
    </row>
    <row r="1167" customHeight="true" spans="1:6">
      <c r="A1167" s="174" t="s">
        <v>983</v>
      </c>
      <c r="B1167" s="329">
        <v>0</v>
      </c>
      <c r="C1167" s="329">
        <v>0</v>
      </c>
      <c r="D1167" s="329">
        <v>0</v>
      </c>
      <c r="E1167" s="358"/>
      <c r="F1167" s="376">
        <v>0</v>
      </c>
    </row>
    <row r="1168" customHeight="true" spans="1:6">
      <c r="A1168" s="174" t="s">
        <v>984</v>
      </c>
      <c r="B1168" s="329">
        <v>116</v>
      </c>
      <c r="C1168" s="329">
        <v>77</v>
      </c>
      <c r="D1168" s="329">
        <v>77</v>
      </c>
      <c r="E1168" s="358">
        <v>100</v>
      </c>
      <c r="F1168" s="376">
        <v>54.6</v>
      </c>
    </row>
    <row r="1169" customHeight="true" spans="1:6">
      <c r="A1169" s="174" t="s">
        <v>985</v>
      </c>
      <c r="B1169" s="329">
        <v>0</v>
      </c>
      <c r="C1169" s="329">
        <v>0</v>
      </c>
      <c r="D1169" s="329">
        <v>0</v>
      </c>
      <c r="E1169" s="358"/>
      <c r="F1169" s="376">
        <v>0</v>
      </c>
    </row>
    <row r="1170" customHeight="true" spans="1:6">
      <c r="A1170" s="174" t="s">
        <v>986</v>
      </c>
      <c r="B1170" s="329">
        <v>0</v>
      </c>
      <c r="C1170" s="329">
        <v>0</v>
      </c>
      <c r="D1170" s="329">
        <v>0</v>
      </c>
      <c r="E1170" s="358"/>
      <c r="F1170" s="376">
        <v>0</v>
      </c>
    </row>
    <row r="1171" customHeight="true" spans="1:6">
      <c r="A1171" s="174" t="s">
        <v>987</v>
      </c>
      <c r="B1171" s="329">
        <v>0</v>
      </c>
      <c r="C1171" s="329">
        <v>0</v>
      </c>
      <c r="D1171" s="329">
        <v>0</v>
      </c>
      <c r="E1171" s="358"/>
      <c r="F1171" s="376">
        <v>0</v>
      </c>
    </row>
    <row r="1172" customHeight="true" spans="1:6">
      <c r="A1172" s="174" t="s">
        <v>988</v>
      </c>
      <c r="B1172" s="329">
        <v>0</v>
      </c>
      <c r="C1172" s="329">
        <v>0</v>
      </c>
      <c r="D1172" s="329">
        <v>0</v>
      </c>
      <c r="E1172" s="358"/>
      <c r="F1172" s="376">
        <v>0</v>
      </c>
    </row>
    <row r="1173" customHeight="true" spans="1:6">
      <c r="A1173" s="174" t="s">
        <v>989</v>
      </c>
      <c r="B1173" s="329">
        <v>0</v>
      </c>
      <c r="C1173" s="329">
        <v>0</v>
      </c>
      <c r="D1173" s="329">
        <v>0</v>
      </c>
      <c r="E1173" s="358"/>
      <c r="F1173" s="376">
        <v>0</v>
      </c>
    </row>
    <row r="1174" customHeight="true" spans="1:6">
      <c r="A1174" s="174" t="s">
        <v>990</v>
      </c>
      <c r="B1174" s="329">
        <v>615</v>
      </c>
      <c r="C1174" s="329">
        <v>0</v>
      </c>
      <c r="D1174" s="329">
        <v>0</v>
      </c>
      <c r="E1174" s="358"/>
      <c r="F1174" s="376">
        <v>0</v>
      </c>
    </row>
    <row r="1175" customHeight="true" spans="1:6">
      <c r="A1175" s="174" t="s">
        <v>991</v>
      </c>
      <c r="B1175" s="329">
        <v>16</v>
      </c>
      <c r="C1175" s="329">
        <v>0</v>
      </c>
      <c r="D1175" s="329">
        <v>0</v>
      </c>
      <c r="E1175" s="358"/>
      <c r="F1175" s="376">
        <v>0</v>
      </c>
    </row>
    <row r="1176" customHeight="true" spans="1:6">
      <c r="A1176" s="174" t="s">
        <v>992</v>
      </c>
      <c r="B1176" s="329">
        <v>0</v>
      </c>
      <c r="C1176" s="329">
        <v>0</v>
      </c>
      <c r="D1176" s="329">
        <v>0</v>
      </c>
      <c r="E1176" s="358"/>
      <c r="F1176" s="376">
        <v>0</v>
      </c>
    </row>
    <row r="1177" customHeight="true" spans="1:6">
      <c r="A1177" s="174" t="s">
        <v>993</v>
      </c>
      <c r="B1177" s="329">
        <v>0</v>
      </c>
      <c r="C1177" s="329">
        <v>0</v>
      </c>
      <c r="D1177" s="329">
        <v>0</v>
      </c>
      <c r="E1177" s="358"/>
      <c r="F1177" s="376">
        <v>0</v>
      </c>
    </row>
    <row r="1178" customHeight="true" spans="1:6">
      <c r="A1178" s="174" t="s">
        <v>994</v>
      </c>
      <c r="B1178" s="329">
        <v>0</v>
      </c>
      <c r="C1178" s="329">
        <v>0</v>
      </c>
      <c r="D1178" s="329">
        <v>0</v>
      </c>
      <c r="E1178" s="358"/>
      <c r="F1178" s="376">
        <v>0</v>
      </c>
    </row>
    <row r="1179" customHeight="true" spans="1:6">
      <c r="A1179" s="174" t="s">
        <v>995</v>
      </c>
      <c r="B1179" s="329">
        <v>0</v>
      </c>
      <c r="C1179" s="329">
        <v>0</v>
      </c>
      <c r="D1179" s="329">
        <v>0</v>
      </c>
      <c r="E1179" s="358"/>
      <c r="F1179" s="376">
        <v>0</v>
      </c>
    </row>
    <row r="1180" customHeight="true" spans="1:6">
      <c r="A1180" s="174" t="s">
        <v>996</v>
      </c>
      <c r="B1180" s="329">
        <v>0</v>
      </c>
      <c r="C1180" s="329">
        <v>0</v>
      </c>
      <c r="D1180" s="329">
        <v>0</v>
      </c>
      <c r="E1180" s="358"/>
      <c r="F1180" s="376">
        <v>0</v>
      </c>
    </row>
    <row r="1181" customHeight="true" spans="1:6">
      <c r="A1181" s="174" t="s">
        <v>997</v>
      </c>
      <c r="B1181" s="329">
        <v>0</v>
      </c>
      <c r="C1181" s="329">
        <v>0</v>
      </c>
      <c r="D1181" s="329">
        <v>0</v>
      </c>
      <c r="E1181" s="358"/>
      <c r="F1181" s="376">
        <v>0</v>
      </c>
    </row>
    <row r="1182" customHeight="true" spans="1:6">
      <c r="A1182" s="174" t="s">
        <v>105</v>
      </c>
      <c r="B1182" s="329">
        <v>2485</v>
      </c>
      <c r="C1182" s="329">
        <v>3270</v>
      </c>
      <c r="D1182" s="329">
        <v>3245</v>
      </c>
      <c r="E1182" s="358">
        <v>99.2354740061162</v>
      </c>
      <c r="F1182" s="376">
        <v>132.77</v>
      </c>
    </row>
    <row r="1183" customHeight="true" spans="1:6">
      <c r="A1183" s="174" t="s">
        <v>998</v>
      </c>
      <c r="B1183" s="329">
        <v>55</v>
      </c>
      <c r="C1183" s="329">
        <v>2177</v>
      </c>
      <c r="D1183" s="329">
        <v>2176</v>
      </c>
      <c r="E1183" s="358">
        <v>99.9540652273771</v>
      </c>
      <c r="F1183" s="376">
        <v>233.72</v>
      </c>
    </row>
    <row r="1184" customHeight="true" spans="1:6">
      <c r="A1184" s="184" t="s">
        <v>999</v>
      </c>
      <c r="B1184" s="327">
        <v>465</v>
      </c>
      <c r="C1184" s="327">
        <v>873</v>
      </c>
      <c r="D1184" s="327">
        <v>873</v>
      </c>
      <c r="E1184" s="356">
        <v>100</v>
      </c>
      <c r="F1184" s="375">
        <v>61.39</v>
      </c>
    </row>
    <row r="1185" customHeight="true" spans="1:6">
      <c r="A1185" s="174" t="s">
        <v>96</v>
      </c>
      <c r="B1185" s="329">
        <v>7</v>
      </c>
      <c r="C1185" s="329">
        <v>20</v>
      </c>
      <c r="D1185" s="329">
        <v>21</v>
      </c>
      <c r="E1185" s="358">
        <v>105</v>
      </c>
      <c r="F1185" s="376">
        <v>300</v>
      </c>
    </row>
    <row r="1186" customHeight="true" spans="1:6">
      <c r="A1186" s="174" t="s">
        <v>97</v>
      </c>
      <c r="B1186" s="329">
        <v>55</v>
      </c>
      <c r="C1186" s="329">
        <v>74</v>
      </c>
      <c r="D1186" s="329">
        <v>74</v>
      </c>
      <c r="E1186" s="358">
        <v>100</v>
      </c>
      <c r="F1186" s="376">
        <v>91.35</v>
      </c>
    </row>
    <row r="1187" customHeight="true" spans="1:6">
      <c r="A1187" s="174" t="s">
        <v>98</v>
      </c>
      <c r="B1187" s="329">
        <v>0</v>
      </c>
      <c r="C1187" s="329">
        <v>0</v>
      </c>
      <c r="D1187" s="329">
        <v>0</v>
      </c>
      <c r="E1187" s="358"/>
      <c r="F1187" s="376">
        <v>0</v>
      </c>
    </row>
    <row r="1188" customHeight="true" spans="1:6">
      <c r="A1188" s="174" t="s">
        <v>1000</v>
      </c>
      <c r="B1188" s="329">
        <v>247</v>
      </c>
      <c r="C1188" s="329">
        <v>281</v>
      </c>
      <c r="D1188" s="329">
        <v>282</v>
      </c>
      <c r="E1188" s="358">
        <v>100.355871886121</v>
      </c>
      <c r="F1188" s="376">
        <v>92.76</v>
      </c>
    </row>
    <row r="1189" customHeight="true" spans="1:6">
      <c r="A1189" s="174" t="s">
        <v>1001</v>
      </c>
      <c r="B1189" s="329">
        <v>0</v>
      </c>
      <c r="C1189" s="329">
        <v>0</v>
      </c>
      <c r="D1189" s="329">
        <v>0</v>
      </c>
      <c r="E1189" s="358"/>
      <c r="F1189" s="376">
        <v>0</v>
      </c>
    </row>
    <row r="1190" customHeight="true" spans="1:6">
      <c r="A1190" s="174" t="s">
        <v>1002</v>
      </c>
      <c r="B1190" s="329">
        <v>0</v>
      </c>
      <c r="C1190" s="329">
        <v>0</v>
      </c>
      <c r="D1190" s="329">
        <v>0</v>
      </c>
      <c r="E1190" s="358"/>
      <c r="F1190" s="376">
        <v>0</v>
      </c>
    </row>
    <row r="1191" customHeight="true" spans="1:6">
      <c r="A1191" s="174" t="s">
        <v>1003</v>
      </c>
      <c r="B1191" s="329">
        <v>0</v>
      </c>
      <c r="C1191" s="329">
        <v>0</v>
      </c>
      <c r="D1191" s="329">
        <v>0</v>
      </c>
      <c r="E1191" s="358"/>
      <c r="F1191" s="376">
        <v>0</v>
      </c>
    </row>
    <row r="1192" customHeight="true" spans="1:6">
      <c r="A1192" s="174" t="s">
        <v>1004</v>
      </c>
      <c r="B1192" s="329">
        <v>156</v>
      </c>
      <c r="C1192" s="329">
        <v>310</v>
      </c>
      <c r="D1192" s="329">
        <v>310</v>
      </c>
      <c r="E1192" s="358">
        <v>100</v>
      </c>
      <c r="F1192" s="376">
        <v>53.26</v>
      </c>
    </row>
    <row r="1193" customHeight="true" spans="1:6">
      <c r="A1193" s="174" t="s">
        <v>1005</v>
      </c>
      <c r="B1193" s="329">
        <v>0</v>
      </c>
      <c r="C1193" s="329">
        <v>0</v>
      </c>
      <c r="D1193" s="329">
        <v>0</v>
      </c>
      <c r="E1193" s="358"/>
      <c r="F1193" s="376">
        <v>0</v>
      </c>
    </row>
    <row r="1194" customHeight="true" spans="1:6">
      <c r="A1194" s="174" t="s">
        <v>1006</v>
      </c>
      <c r="B1194" s="329">
        <v>0</v>
      </c>
      <c r="C1194" s="329">
        <v>0</v>
      </c>
      <c r="D1194" s="329">
        <v>0</v>
      </c>
      <c r="E1194" s="358"/>
      <c r="F1194" s="376">
        <v>0</v>
      </c>
    </row>
    <row r="1195" customHeight="true" spans="1:6">
      <c r="A1195" s="174" t="s">
        <v>1007</v>
      </c>
      <c r="B1195" s="329">
        <v>0</v>
      </c>
      <c r="C1195" s="329">
        <v>0</v>
      </c>
      <c r="D1195" s="329">
        <v>0</v>
      </c>
      <c r="E1195" s="358"/>
      <c r="F1195" s="376">
        <v>0</v>
      </c>
    </row>
    <row r="1196" customHeight="true" spans="1:6">
      <c r="A1196" s="174" t="s">
        <v>1008</v>
      </c>
      <c r="B1196" s="329">
        <v>0</v>
      </c>
      <c r="C1196" s="329">
        <v>0</v>
      </c>
      <c r="D1196" s="329">
        <v>0</v>
      </c>
      <c r="E1196" s="358"/>
      <c r="F1196" s="376">
        <v>0</v>
      </c>
    </row>
    <row r="1197" customHeight="true" spans="1:6">
      <c r="A1197" s="174" t="s">
        <v>1009</v>
      </c>
      <c r="B1197" s="329">
        <v>0</v>
      </c>
      <c r="C1197" s="329">
        <v>0</v>
      </c>
      <c r="D1197" s="329">
        <v>0</v>
      </c>
      <c r="E1197" s="358"/>
      <c r="F1197" s="376">
        <v>0</v>
      </c>
    </row>
    <row r="1198" customHeight="true" spans="1:6">
      <c r="A1198" s="174" t="s">
        <v>1010</v>
      </c>
      <c r="B1198" s="329">
        <v>0</v>
      </c>
      <c r="C1198" s="329">
        <v>188</v>
      </c>
      <c r="D1198" s="329">
        <v>186</v>
      </c>
      <c r="E1198" s="358">
        <v>98.936170212766</v>
      </c>
      <c r="F1198" s="376">
        <v>57.76</v>
      </c>
    </row>
    <row r="1199" customHeight="true" spans="1:6">
      <c r="A1199" s="184" t="s">
        <v>1011</v>
      </c>
      <c r="B1199" s="327">
        <v>0</v>
      </c>
      <c r="C1199" s="327">
        <v>0</v>
      </c>
      <c r="D1199" s="327">
        <v>0</v>
      </c>
      <c r="E1199" s="356"/>
      <c r="F1199" s="375">
        <v>0</v>
      </c>
    </row>
    <row r="1200" customHeight="true" spans="1:6">
      <c r="A1200" s="174" t="s">
        <v>1012</v>
      </c>
      <c r="B1200" s="329"/>
      <c r="C1200" s="329">
        <v>0</v>
      </c>
      <c r="D1200" s="329">
        <v>0</v>
      </c>
      <c r="E1200" s="358"/>
      <c r="F1200" s="376">
        <v>0</v>
      </c>
    </row>
    <row r="1201" customHeight="true" spans="1:6">
      <c r="A1201" s="374" t="s">
        <v>1013</v>
      </c>
      <c r="B1201" s="327">
        <v>53231</v>
      </c>
      <c r="C1201" s="327">
        <v>69728</v>
      </c>
      <c r="D1201" s="327">
        <v>69575</v>
      </c>
      <c r="E1201" s="356">
        <v>99.7805759522717</v>
      </c>
      <c r="F1201" s="375">
        <v>131.68</v>
      </c>
    </row>
    <row r="1202" customHeight="true" spans="1:6">
      <c r="A1202" s="184" t="s">
        <v>1014</v>
      </c>
      <c r="B1202" s="327">
        <v>4906</v>
      </c>
      <c r="C1202" s="327">
        <v>25057</v>
      </c>
      <c r="D1202" s="327">
        <v>25058</v>
      </c>
      <c r="E1202" s="356">
        <v>100.003990900746</v>
      </c>
      <c r="F1202" s="375">
        <v>194.83</v>
      </c>
    </row>
    <row r="1203" customHeight="true" spans="1:6">
      <c r="A1203" s="174" t="s">
        <v>1015</v>
      </c>
      <c r="B1203" s="329">
        <v>0</v>
      </c>
      <c r="C1203" s="329">
        <v>0</v>
      </c>
      <c r="D1203" s="329">
        <v>0</v>
      </c>
      <c r="E1203" s="358"/>
      <c r="F1203" s="376">
        <v>0</v>
      </c>
    </row>
    <row r="1204" customHeight="true" spans="1:6">
      <c r="A1204" s="174" t="s">
        <v>1016</v>
      </c>
      <c r="B1204" s="329">
        <v>0</v>
      </c>
      <c r="C1204" s="329">
        <v>307</v>
      </c>
      <c r="D1204" s="329">
        <v>308</v>
      </c>
      <c r="E1204" s="358">
        <v>100.325732899023</v>
      </c>
      <c r="F1204" s="376">
        <v>119.37</v>
      </c>
    </row>
    <row r="1205" customHeight="true" spans="1:6">
      <c r="A1205" s="174" t="s">
        <v>1017</v>
      </c>
      <c r="B1205" s="329">
        <v>298</v>
      </c>
      <c r="C1205" s="329">
        <v>4943</v>
      </c>
      <c r="D1205" s="329">
        <v>4943</v>
      </c>
      <c r="E1205" s="358">
        <v>100</v>
      </c>
      <c r="F1205" s="376">
        <v>107.92</v>
      </c>
    </row>
    <row r="1206" customHeight="true" spans="1:6">
      <c r="A1206" s="174" t="s">
        <v>1018</v>
      </c>
      <c r="B1206" s="329">
        <v>0</v>
      </c>
      <c r="C1206" s="329">
        <v>0</v>
      </c>
      <c r="D1206" s="329">
        <v>0</v>
      </c>
      <c r="E1206" s="358"/>
      <c r="F1206" s="376">
        <v>0</v>
      </c>
    </row>
    <row r="1207" customHeight="true" spans="1:6">
      <c r="A1207" s="174" t="s">
        <v>1019</v>
      </c>
      <c r="B1207" s="329">
        <v>0</v>
      </c>
      <c r="C1207" s="329">
        <v>3309</v>
      </c>
      <c r="D1207" s="329">
        <v>3309</v>
      </c>
      <c r="E1207" s="358">
        <v>100</v>
      </c>
      <c r="F1207" s="376">
        <v>78.52</v>
      </c>
    </row>
    <row r="1208" customHeight="true" spans="1:6">
      <c r="A1208" s="174" t="s">
        <v>1020</v>
      </c>
      <c r="B1208" s="329">
        <v>11</v>
      </c>
      <c r="C1208" s="329">
        <v>257</v>
      </c>
      <c r="D1208" s="329">
        <v>257</v>
      </c>
      <c r="E1208" s="358">
        <v>100</v>
      </c>
      <c r="F1208" s="376">
        <v>264.94</v>
      </c>
    </row>
    <row r="1209" customHeight="true" spans="1:6">
      <c r="A1209" s="174" t="s">
        <v>1021</v>
      </c>
      <c r="B1209" s="329">
        <v>3</v>
      </c>
      <c r="C1209" s="329">
        <v>51</v>
      </c>
      <c r="D1209" s="329">
        <v>51</v>
      </c>
      <c r="E1209" s="358">
        <v>100</v>
      </c>
      <c r="F1209" s="376">
        <v>86.44</v>
      </c>
    </row>
    <row r="1210" customHeight="true" spans="1:6">
      <c r="A1210" s="174" t="s">
        <v>1022</v>
      </c>
      <c r="B1210" s="329">
        <v>199</v>
      </c>
      <c r="C1210" s="329">
        <v>11116</v>
      </c>
      <c r="D1210" s="329">
        <v>11116</v>
      </c>
      <c r="E1210" s="358">
        <v>100</v>
      </c>
      <c r="F1210" s="376">
        <v>0</v>
      </c>
    </row>
    <row r="1211" customHeight="true" spans="1:6">
      <c r="A1211" s="174" t="s">
        <v>1023</v>
      </c>
      <c r="B1211" s="329">
        <v>0</v>
      </c>
      <c r="C1211" s="329">
        <v>0</v>
      </c>
      <c r="D1211" s="329">
        <v>0</v>
      </c>
      <c r="E1211" s="358"/>
      <c r="F1211" s="376">
        <v>0</v>
      </c>
    </row>
    <row r="1212" customHeight="true" spans="1:6">
      <c r="A1212" s="174" t="s">
        <v>1024</v>
      </c>
      <c r="B1212" s="329">
        <v>4395</v>
      </c>
      <c r="C1212" s="329">
        <v>5074</v>
      </c>
      <c r="D1212" s="329">
        <v>5074</v>
      </c>
      <c r="E1212" s="358">
        <v>100</v>
      </c>
      <c r="F1212" s="376">
        <v>138.89</v>
      </c>
    </row>
    <row r="1213" customHeight="true" spans="1:6">
      <c r="A1213" s="184" t="s">
        <v>1025</v>
      </c>
      <c r="B1213" s="327">
        <v>42467</v>
      </c>
      <c r="C1213" s="327">
        <v>42633</v>
      </c>
      <c r="D1213" s="327">
        <v>42479</v>
      </c>
      <c r="E1213" s="356">
        <v>99.6387774728497</v>
      </c>
      <c r="F1213" s="375">
        <v>110.08</v>
      </c>
    </row>
    <row r="1214" customHeight="true" spans="1:6">
      <c r="A1214" s="174" t="s">
        <v>1026</v>
      </c>
      <c r="B1214" s="329">
        <v>42467</v>
      </c>
      <c r="C1214" s="329">
        <v>42426</v>
      </c>
      <c r="D1214" s="329">
        <v>42272</v>
      </c>
      <c r="E1214" s="358">
        <v>99.6370150379484</v>
      </c>
      <c r="F1214" s="376">
        <v>109.54</v>
      </c>
    </row>
    <row r="1215" customHeight="true" spans="1:6">
      <c r="A1215" s="174" t="s">
        <v>1027</v>
      </c>
      <c r="B1215" s="329">
        <v>0</v>
      </c>
      <c r="C1215" s="329">
        <v>0</v>
      </c>
      <c r="D1215" s="329">
        <v>0</v>
      </c>
      <c r="E1215" s="358"/>
      <c r="F1215" s="376">
        <v>0</v>
      </c>
    </row>
    <row r="1216" customHeight="true" spans="1:6">
      <c r="A1216" s="174" t="s">
        <v>1028</v>
      </c>
      <c r="B1216" s="329">
        <v>0</v>
      </c>
      <c r="C1216" s="329">
        <v>207</v>
      </c>
      <c r="D1216" s="329">
        <v>207</v>
      </c>
      <c r="E1216" s="358">
        <v>100</v>
      </c>
      <c r="F1216" s="376">
        <v>0</v>
      </c>
    </row>
    <row r="1217" customHeight="true" spans="1:6">
      <c r="A1217" s="184" t="s">
        <v>1029</v>
      </c>
      <c r="B1217" s="327">
        <v>5858</v>
      </c>
      <c r="C1217" s="327">
        <v>2038</v>
      </c>
      <c r="D1217" s="327">
        <v>2038</v>
      </c>
      <c r="E1217" s="356">
        <v>100</v>
      </c>
      <c r="F1217" s="375">
        <v>147.14</v>
      </c>
    </row>
    <row r="1218" customHeight="true" spans="1:6">
      <c r="A1218" s="174" t="s">
        <v>1030</v>
      </c>
      <c r="B1218" s="329">
        <v>0</v>
      </c>
      <c r="C1218" s="329">
        <v>0</v>
      </c>
      <c r="D1218" s="329">
        <v>0</v>
      </c>
      <c r="E1218" s="358"/>
      <c r="F1218" s="376">
        <v>0</v>
      </c>
    </row>
    <row r="1219" customHeight="true" spans="1:6">
      <c r="A1219" s="174" t="s">
        <v>1031</v>
      </c>
      <c r="B1219" s="329">
        <v>5858</v>
      </c>
      <c r="C1219" s="329">
        <v>1303</v>
      </c>
      <c r="D1219" s="329">
        <v>1303</v>
      </c>
      <c r="E1219" s="358">
        <v>100</v>
      </c>
      <c r="F1219" s="376">
        <v>96.09</v>
      </c>
    </row>
    <row r="1220" customHeight="true" spans="1:6">
      <c r="A1220" s="174" t="s">
        <v>1032</v>
      </c>
      <c r="B1220" s="329">
        <v>0</v>
      </c>
      <c r="C1220" s="329">
        <v>735</v>
      </c>
      <c r="D1220" s="329">
        <v>735</v>
      </c>
      <c r="E1220" s="358">
        <v>100</v>
      </c>
      <c r="F1220" s="376">
        <v>2534.4</v>
      </c>
    </row>
    <row r="1221" customHeight="true" spans="1:6">
      <c r="A1221" s="374" t="s">
        <v>1033</v>
      </c>
      <c r="B1221" s="327">
        <v>1317</v>
      </c>
      <c r="C1221" s="327">
        <v>6703</v>
      </c>
      <c r="D1221" s="327">
        <v>6703</v>
      </c>
      <c r="E1221" s="356">
        <v>100</v>
      </c>
      <c r="F1221" s="375">
        <v>612.7</v>
      </c>
    </row>
    <row r="1222" customHeight="true" spans="1:6">
      <c r="A1222" s="184" t="s">
        <v>1034</v>
      </c>
      <c r="B1222" s="327">
        <v>704</v>
      </c>
      <c r="C1222" s="327">
        <v>167</v>
      </c>
      <c r="D1222" s="327">
        <v>167</v>
      </c>
      <c r="E1222" s="356">
        <v>100</v>
      </c>
      <c r="F1222" s="375">
        <v>52.02</v>
      </c>
    </row>
    <row r="1223" customHeight="true" spans="1:6">
      <c r="A1223" s="174" t="s">
        <v>96</v>
      </c>
      <c r="B1223" s="329">
        <v>0</v>
      </c>
      <c r="C1223" s="329">
        <v>0</v>
      </c>
      <c r="D1223" s="329">
        <v>0</v>
      </c>
      <c r="E1223" s="358"/>
      <c r="F1223" s="376">
        <v>0</v>
      </c>
    </row>
    <row r="1224" customHeight="true" spans="1:6">
      <c r="A1224" s="174" t="s">
        <v>97</v>
      </c>
      <c r="B1224" s="329">
        <v>21</v>
      </c>
      <c r="C1224" s="329">
        <v>21</v>
      </c>
      <c r="D1224" s="329">
        <v>0</v>
      </c>
      <c r="E1224" s="358">
        <v>0</v>
      </c>
      <c r="F1224" s="376">
        <v>0</v>
      </c>
    </row>
    <row r="1225" customHeight="true" spans="1:6">
      <c r="A1225" s="174" t="s">
        <v>98</v>
      </c>
      <c r="B1225" s="329">
        <v>0</v>
      </c>
      <c r="C1225" s="329">
        <v>0</v>
      </c>
      <c r="D1225" s="329">
        <v>0</v>
      </c>
      <c r="E1225" s="358"/>
      <c r="F1225" s="376">
        <v>0</v>
      </c>
    </row>
    <row r="1226" customHeight="true" spans="1:6">
      <c r="A1226" s="174" t="s">
        <v>1035</v>
      </c>
      <c r="B1226" s="329">
        <v>0</v>
      </c>
      <c r="C1226" s="329">
        <v>0</v>
      </c>
      <c r="D1226" s="329">
        <v>0</v>
      </c>
      <c r="E1226" s="358"/>
      <c r="F1226" s="376">
        <v>0</v>
      </c>
    </row>
    <row r="1227" customHeight="true" spans="1:6">
      <c r="A1227" s="174" t="s">
        <v>1036</v>
      </c>
      <c r="B1227" s="329">
        <v>1</v>
      </c>
      <c r="C1227" s="329">
        <v>1</v>
      </c>
      <c r="D1227" s="329">
        <v>1</v>
      </c>
      <c r="E1227" s="358">
        <v>100</v>
      </c>
      <c r="F1227" s="376">
        <v>6.25</v>
      </c>
    </row>
    <row r="1228" customHeight="true" spans="1:6">
      <c r="A1228" s="174" t="s">
        <v>1037</v>
      </c>
      <c r="B1228" s="329">
        <v>0</v>
      </c>
      <c r="C1228" s="329">
        <v>0</v>
      </c>
      <c r="D1228" s="329">
        <v>0</v>
      </c>
      <c r="E1228" s="358"/>
      <c r="F1228" s="376">
        <v>0</v>
      </c>
    </row>
    <row r="1229" customHeight="true" spans="1:6">
      <c r="A1229" s="174" t="s">
        <v>1038</v>
      </c>
      <c r="B1229" s="329">
        <v>0</v>
      </c>
      <c r="C1229" s="329">
        <v>0</v>
      </c>
      <c r="D1229" s="329">
        <v>0</v>
      </c>
      <c r="E1229" s="358"/>
      <c r="F1229" s="376">
        <v>0</v>
      </c>
    </row>
    <row r="1230" customHeight="true" spans="1:6">
      <c r="A1230" s="174" t="s">
        <v>1039</v>
      </c>
      <c r="B1230" s="329">
        <v>0</v>
      </c>
      <c r="C1230" s="329">
        <v>0</v>
      </c>
      <c r="D1230" s="329">
        <v>0</v>
      </c>
      <c r="E1230" s="358"/>
      <c r="F1230" s="376">
        <v>0</v>
      </c>
    </row>
    <row r="1231" customHeight="true" spans="1:6">
      <c r="A1231" s="174" t="s">
        <v>1040</v>
      </c>
      <c r="B1231" s="329">
        <v>0</v>
      </c>
      <c r="C1231" s="329">
        <v>0</v>
      </c>
      <c r="D1231" s="329">
        <v>0</v>
      </c>
      <c r="E1231" s="358"/>
      <c r="F1231" s="376">
        <v>0</v>
      </c>
    </row>
    <row r="1232" customHeight="true" spans="1:6">
      <c r="A1232" s="174" t="s">
        <v>1041</v>
      </c>
      <c r="B1232" s="329">
        <v>0</v>
      </c>
      <c r="C1232" s="329">
        <v>0</v>
      </c>
      <c r="D1232" s="329">
        <v>0</v>
      </c>
      <c r="E1232" s="358"/>
      <c r="F1232" s="376">
        <v>0</v>
      </c>
    </row>
    <row r="1233" customHeight="true" spans="1:6">
      <c r="A1233" s="174" t="s">
        <v>1042</v>
      </c>
      <c r="B1233" s="329">
        <v>682</v>
      </c>
      <c r="C1233" s="329">
        <v>0</v>
      </c>
      <c r="D1233" s="329">
        <v>0</v>
      </c>
      <c r="E1233" s="358"/>
      <c r="F1233" s="376">
        <v>0</v>
      </c>
    </row>
    <row r="1234" customHeight="true" spans="1:6">
      <c r="A1234" s="174" t="s">
        <v>1043</v>
      </c>
      <c r="B1234" s="329">
        <v>0</v>
      </c>
      <c r="C1234" s="329">
        <v>0</v>
      </c>
      <c r="D1234" s="329">
        <v>0</v>
      </c>
      <c r="E1234" s="358"/>
      <c r="F1234" s="376">
        <v>0</v>
      </c>
    </row>
    <row r="1235" customHeight="true" spans="1:6">
      <c r="A1235" s="174" t="s">
        <v>105</v>
      </c>
      <c r="B1235" s="329">
        <v>0</v>
      </c>
      <c r="C1235" s="329">
        <v>0</v>
      </c>
      <c r="D1235" s="329">
        <v>21</v>
      </c>
      <c r="E1235" s="358"/>
      <c r="F1235" s="376">
        <v>77.77</v>
      </c>
    </row>
    <row r="1236" customHeight="true" spans="1:6">
      <c r="A1236" s="174" t="s">
        <v>1044</v>
      </c>
      <c r="B1236" s="329">
        <v>0</v>
      </c>
      <c r="C1236" s="329">
        <v>145</v>
      </c>
      <c r="D1236" s="329">
        <v>145</v>
      </c>
      <c r="E1236" s="358">
        <v>100</v>
      </c>
      <c r="F1236" s="376">
        <v>96.66</v>
      </c>
    </row>
    <row r="1237" customHeight="true" spans="1:6">
      <c r="A1237" s="184" t="s">
        <v>1045</v>
      </c>
      <c r="B1237" s="327">
        <v>0</v>
      </c>
      <c r="C1237" s="327">
        <v>4</v>
      </c>
      <c r="D1237" s="327">
        <v>4</v>
      </c>
      <c r="E1237" s="356">
        <v>100</v>
      </c>
      <c r="F1237" s="375">
        <v>0</v>
      </c>
    </row>
    <row r="1238" customHeight="true" spans="1:6">
      <c r="A1238" s="174" t="s">
        <v>96</v>
      </c>
      <c r="B1238" s="329">
        <v>0</v>
      </c>
      <c r="C1238" s="329">
        <v>0</v>
      </c>
      <c r="D1238" s="329">
        <v>0</v>
      </c>
      <c r="E1238" s="358"/>
      <c r="F1238" s="376">
        <v>0</v>
      </c>
    </row>
    <row r="1239" customHeight="true" spans="1:6">
      <c r="A1239" s="174" t="s">
        <v>97</v>
      </c>
      <c r="B1239" s="329">
        <v>0</v>
      </c>
      <c r="C1239" s="329">
        <v>0</v>
      </c>
      <c r="D1239" s="329">
        <v>0</v>
      </c>
      <c r="E1239" s="358"/>
      <c r="F1239" s="376">
        <v>0</v>
      </c>
    </row>
    <row r="1240" customHeight="true" spans="1:6">
      <c r="A1240" s="174" t="s">
        <v>98</v>
      </c>
      <c r="B1240" s="329">
        <v>0</v>
      </c>
      <c r="C1240" s="329">
        <v>0</v>
      </c>
      <c r="D1240" s="329">
        <v>0</v>
      </c>
      <c r="E1240" s="358"/>
      <c r="F1240" s="376">
        <v>0</v>
      </c>
    </row>
    <row r="1241" customHeight="true" spans="1:6">
      <c r="A1241" s="174" t="s">
        <v>1046</v>
      </c>
      <c r="B1241" s="329">
        <v>0</v>
      </c>
      <c r="C1241" s="329">
        <v>0</v>
      </c>
      <c r="D1241" s="329">
        <v>0</v>
      </c>
      <c r="E1241" s="358"/>
      <c r="F1241" s="376">
        <v>0</v>
      </c>
    </row>
    <row r="1242" customHeight="true" spans="1:6">
      <c r="A1242" s="174" t="s">
        <v>1047</v>
      </c>
      <c r="B1242" s="329">
        <v>0</v>
      </c>
      <c r="C1242" s="329">
        <v>0</v>
      </c>
      <c r="D1242" s="329">
        <v>0</v>
      </c>
      <c r="E1242" s="358"/>
      <c r="F1242" s="376">
        <v>0</v>
      </c>
    </row>
    <row r="1243" customHeight="true" spans="1:6">
      <c r="A1243" s="174" t="s">
        <v>1048</v>
      </c>
      <c r="B1243" s="329">
        <v>0</v>
      </c>
      <c r="C1243" s="329">
        <v>0</v>
      </c>
      <c r="D1243" s="329">
        <v>0</v>
      </c>
      <c r="E1243" s="358"/>
      <c r="F1243" s="376">
        <v>0</v>
      </c>
    </row>
    <row r="1244" customHeight="true" spans="1:6">
      <c r="A1244" s="174" t="s">
        <v>1049</v>
      </c>
      <c r="B1244" s="329">
        <v>0</v>
      </c>
      <c r="C1244" s="329">
        <v>0</v>
      </c>
      <c r="D1244" s="329">
        <v>0</v>
      </c>
      <c r="E1244" s="358"/>
      <c r="F1244" s="376">
        <v>0</v>
      </c>
    </row>
    <row r="1245" customHeight="true" spans="1:6">
      <c r="A1245" s="174" t="s">
        <v>1050</v>
      </c>
      <c r="B1245" s="329">
        <v>0</v>
      </c>
      <c r="C1245" s="329">
        <v>0</v>
      </c>
      <c r="D1245" s="329">
        <v>0</v>
      </c>
      <c r="E1245" s="358"/>
      <c r="F1245" s="376">
        <v>0</v>
      </c>
    </row>
    <row r="1246" customHeight="true" spans="1:6">
      <c r="A1246" s="174" t="s">
        <v>1051</v>
      </c>
      <c r="B1246" s="329">
        <v>0</v>
      </c>
      <c r="C1246" s="329">
        <v>0</v>
      </c>
      <c r="D1246" s="329">
        <v>0</v>
      </c>
      <c r="E1246" s="358"/>
      <c r="F1246" s="376">
        <v>0</v>
      </c>
    </row>
    <row r="1247" customHeight="true" spans="1:6">
      <c r="A1247" s="174" t="s">
        <v>1052</v>
      </c>
      <c r="B1247" s="329">
        <v>0</v>
      </c>
      <c r="C1247" s="329">
        <v>0</v>
      </c>
      <c r="D1247" s="329">
        <v>0</v>
      </c>
      <c r="E1247" s="358"/>
      <c r="F1247" s="376">
        <v>0</v>
      </c>
    </row>
    <row r="1248" customHeight="true" spans="1:6">
      <c r="A1248" s="174" t="s">
        <v>1053</v>
      </c>
      <c r="B1248" s="329">
        <v>0</v>
      </c>
      <c r="C1248" s="329">
        <v>0</v>
      </c>
      <c r="D1248" s="329">
        <v>0</v>
      </c>
      <c r="E1248" s="358"/>
      <c r="F1248" s="376">
        <v>0</v>
      </c>
    </row>
    <row r="1249" customHeight="true" spans="1:6">
      <c r="A1249" s="174" t="s">
        <v>105</v>
      </c>
      <c r="B1249" s="329">
        <v>0</v>
      </c>
      <c r="C1249" s="329">
        <v>0</v>
      </c>
      <c r="D1249" s="329">
        <v>0</v>
      </c>
      <c r="E1249" s="358"/>
      <c r="F1249" s="376">
        <v>0</v>
      </c>
    </row>
    <row r="1250" customHeight="true" spans="1:6">
      <c r="A1250" s="174" t="s">
        <v>1054</v>
      </c>
      <c r="B1250" s="329">
        <v>0</v>
      </c>
      <c r="C1250" s="329">
        <v>4</v>
      </c>
      <c r="D1250" s="329">
        <v>4</v>
      </c>
      <c r="E1250" s="358">
        <v>100</v>
      </c>
      <c r="F1250" s="376">
        <v>0</v>
      </c>
    </row>
    <row r="1251" customHeight="true" spans="1:6">
      <c r="A1251" s="184" t="s">
        <v>1055</v>
      </c>
      <c r="B1251" s="327">
        <v>0</v>
      </c>
      <c r="C1251" s="327">
        <v>0</v>
      </c>
      <c r="D1251" s="327">
        <v>0</v>
      </c>
      <c r="E1251" s="356"/>
      <c r="F1251" s="375">
        <v>0</v>
      </c>
    </row>
    <row r="1252" customHeight="true" spans="1:6">
      <c r="A1252" s="174" t="s">
        <v>1056</v>
      </c>
      <c r="B1252" s="329">
        <v>0</v>
      </c>
      <c r="C1252" s="329">
        <v>0</v>
      </c>
      <c r="D1252" s="329">
        <v>0</v>
      </c>
      <c r="E1252" s="358"/>
      <c r="F1252" s="376">
        <v>0</v>
      </c>
    </row>
    <row r="1253" customHeight="true" spans="1:6">
      <c r="A1253" s="174" t="s">
        <v>1057</v>
      </c>
      <c r="B1253" s="329">
        <v>0</v>
      </c>
      <c r="C1253" s="329">
        <v>0</v>
      </c>
      <c r="D1253" s="329">
        <v>0</v>
      </c>
      <c r="E1253" s="358"/>
      <c r="F1253" s="376">
        <v>0</v>
      </c>
    </row>
    <row r="1254" customHeight="true" spans="1:6">
      <c r="A1254" s="174" t="s">
        <v>1058</v>
      </c>
      <c r="B1254" s="329">
        <v>0</v>
      </c>
      <c r="C1254" s="329">
        <v>0</v>
      </c>
      <c r="D1254" s="329">
        <v>0</v>
      </c>
      <c r="E1254" s="358"/>
      <c r="F1254" s="376">
        <v>0</v>
      </c>
    </row>
    <row r="1255" customHeight="true" spans="1:6">
      <c r="A1255" s="174" t="s">
        <v>1059</v>
      </c>
      <c r="B1255" s="329">
        <v>0</v>
      </c>
      <c r="C1255" s="329">
        <v>0</v>
      </c>
      <c r="D1255" s="329">
        <v>0</v>
      </c>
      <c r="E1255" s="358"/>
      <c r="F1255" s="376">
        <v>0</v>
      </c>
    </row>
    <row r="1256" customHeight="true" spans="1:6">
      <c r="A1256" s="184" t="s">
        <v>1060</v>
      </c>
      <c r="B1256" s="327">
        <v>613</v>
      </c>
      <c r="C1256" s="327">
        <v>2084</v>
      </c>
      <c r="D1256" s="327">
        <v>2084</v>
      </c>
      <c r="E1256" s="356">
        <v>100</v>
      </c>
      <c r="F1256" s="375">
        <v>269.59</v>
      </c>
    </row>
    <row r="1257" customHeight="true" spans="1:6">
      <c r="A1257" s="174" t="s">
        <v>1061</v>
      </c>
      <c r="B1257" s="329">
        <v>413</v>
      </c>
      <c r="C1257" s="329">
        <v>406</v>
      </c>
      <c r="D1257" s="329">
        <v>406</v>
      </c>
      <c r="E1257" s="358">
        <v>100</v>
      </c>
      <c r="F1257" s="376">
        <v>108.55</v>
      </c>
    </row>
    <row r="1258" customHeight="true" spans="1:6">
      <c r="A1258" s="174" t="s">
        <v>1062</v>
      </c>
      <c r="B1258" s="329">
        <v>0</v>
      </c>
      <c r="C1258" s="329">
        <v>126</v>
      </c>
      <c r="D1258" s="329">
        <v>126</v>
      </c>
      <c r="E1258" s="358">
        <v>100</v>
      </c>
      <c r="F1258" s="376">
        <v>0</v>
      </c>
    </row>
    <row r="1259" customHeight="true" spans="1:6">
      <c r="A1259" s="174" t="s">
        <v>1063</v>
      </c>
      <c r="B1259" s="329">
        <v>0</v>
      </c>
      <c r="C1259" s="329">
        <v>970</v>
      </c>
      <c r="D1259" s="329">
        <v>970</v>
      </c>
      <c r="E1259" s="358">
        <v>100</v>
      </c>
      <c r="F1259" s="376">
        <v>276.35</v>
      </c>
    </row>
    <row r="1260" customHeight="true" spans="1:6">
      <c r="A1260" s="174" t="s">
        <v>1064</v>
      </c>
      <c r="B1260" s="329">
        <v>0</v>
      </c>
      <c r="C1260" s="329">
        <v>0</v>
      </c>
      <c r="D1260" s="329">
        <v>0</v>
      </c>
      <c r="E1260" s="358"/>
      <c r="F1260" s="376">
        <v>0</v>
      </c>
    </row>
    <row r="1261" customHeight="true" spans="1:6">
      <c r="A1261" s="174" t="s">
        <v>1065</v>
      </c>
      <c r="B1261" s="329">
        <v>200</v>
      </c>
      <c r="C1261" s="329">
        <v>582</v>
      </c>
      <c r="D1261" s="329">
        <v>582</v>
      </c>
      <c r="E1261" s="358">
        <v>100</v>
      </c>
      <c r="F1261" s="376">
        <v>1212.5</v>
      </c>
    </row>
    <row r="1262" customHeight="true" spans="1:6">
      <c r="A1262" s="184" t="s">
        <v>1066</v>
      </c>
      <c r="B1262" s="327">
        <v>0</v>
      </c>
      <c r="C1262" s="327">
        <v>4448</v>
      </c>
      <c r="D1262" s="327">
        <v>4448</v>
      </c>
      <c r="E1262" s="356">
        <v>100</v>
      </c>
      <c r="F1262" s="375">
        <v>0</v>
      </c>
    </row>
    <row r="1263" customHeight="true" spans="1:6">
      <c r="A1263" s="174" t="s">
        <v>1067</v>
      </c>
      <c r="B1263" s="329">
        <v>0</v>
      </c>
      <c r="C1263" s="329">
        <v>0</v>
      </c>
      <c r="D1263" s="329">
        <v>0</v>
      </c>
      <c r="E1263" s="358"/>
      <c r="F1263" s="376">
        <v>0</v>
      </c>
    </row>
    <row r="1264" customHeight="true" spans="1:6">
      <c r="A1264" s="174" t="s">
        <v>1068</v>
      </c>
      <c r="B1264" s="329">
        <v>0</v>
      </c>
      <c r="C1264" s="329">
        <v>0</v>
      </c>
      <c r="D1264" s="329">
        <v>0</v>
      </c>
      <c r="E1264" s="358"/>
      <c r="F1264" s="376">
        <v>0</v>
      </c>
    </row>
    <row r="1265" customHeight="true" spans="1:6">
      <c r="A1265" s="174" t="s">
        <v>1069</v>
      </c>
      <c r="B1265" s="329">
        <v>0</v>
      </c>
      <c r="C1265" s="329">
        <v>0</v>
      </c>
      <c r="D1265" s="329">
        <v>0</v>
      </c>
      <c r="E1265" s="358"/>
      <c r="F1265" s="376">
        <v>0</v>
      </c>
    </row>
    <row r="1266" customHeight="true" spans="1:6">
      <c r="A1266" s="174" t="s">
        <v>1070</v>
      </c>
      <c r="B1266" s="329">
        <v>0</v>
      </c>
      <c r="C1266" s="329">
        <v>0</v>
      </c>
      <c r="D1266" s="329">
        <v>0</v>
      </c>
      <c r="E1266" s="358"/>
      <c r="F1266" s="376">
        <v>0</v>
      </c>
    </row>
    <row r="1267" customHeight="true" spans="1:6">
      <c r="A1267" s="174" t="s">
        <v>1071</v>
      </c>
      <c r="B1267" s="329">
        <v>0</v>
      </c>
      <c r="C1267" s="329">
        <v>0</v>
      </c>
      <c r="D1267" s="329">
        <v>0</v>
      </c>
      <c r="E1267" s="358"/>
      <c r="F1267" s="376">
        <v>0</v>
      </c>
    </row>
    <row r="1268" customHeight="true" spans="1:6">
      <c r="A1268" s="174" t="s">
        <v>1072</v>
      </c>
      <c r="B1268" s="329">
        <v>0</v>
      </c>
      <c r="C1268" s="329">
        <v>0</v>
      </c>
      <c r="D1268" s="329">
        <v>0</v>
      </c>
      <c r="E1268" s="358"/>
      <c r="F1268" s="376">
        <v>0</v>
      </c>
    </row>
    <row r="1269" customHeight="true" spans="1:6">
      <c r="A1269" s="174" t="s">
        <v>1073</v>
      </c>
      <c r="B1269" s="329">
        <v>0</v>
      </c>
      <c r="C1269" s="329">
        <v>0</v>
      </c>
      <c r="D1269" s="329">
        <v>0</v>
      </c>
      <c r="E1269" s="358"/>
      <c r="F1269" s="376">
        <v>0</v>
      </c>
    </row>
    <row r="1270" customHeight="true" spans="1:6">
      <c r="A1270" s="174" t="s">
        <v>1074</v>
      </c>
      <c r="B1270" s="329">
        <v>0</v>
      </c>
      <c r="C1270" s="329">
        <v>4448</v>
      </c>
      <c r="D1270" s="329">
        <v>4448</v>
      </c>
      <c r="E1270" s="358">
        <v>100</v>
      </c>
      <c r="F1270" s="376">
        <v>0</v>
      </c>
    </row>
    <row r="1271" customHeight="true" spans="1:6">
      <c r="A1271" s="174" t="s">
        <v>1075</v>
      </c>
      <c r="B1271" s="329">
        <v>0</v>
      </c>
      <c r="C1271" s="329">
        <v>0</v>
      </c>
      <c r="D1271" s="329">
        <v>0</v>
      </c>
      <c r="E1271" s="358"/>
      <c r="F1271" s="376">
        <v>0</v>
      </c>
    </row>
    <row r="1272" customHeight="true" spans="1:6">
      <c r="A1272" s="174" t="s">
        <v>1076</v>
      </c>
      <c r="B1272" s="329">
        <v>0</v>
      </c>
      <c r="C1272" s="329">
        <v>0</v>
      </c>
      <c r="D1272" s="329">
        <v>0</v>
      </c>
      <c r="E1272" s="358"/>
      <c r="F1272" s="376">
        <v>0</v>
      </c>
    </row>
    <row r="1273" customHeight="true" spans="1:6">
      <c r="A1273" s="174" t="s">
        <v>1077</v>
      </c>
      <c r="B1273" s="329">
        <v>0</v>
      </c>
      <c r="C1273" s="329">
        <v>0</v>
      </c>
      <c r="D1273" s="329">
        <v>0</v>
      </c>
      <c r="E1273" s="358"/>
      <c r="F1273" s="376">
        <v>0</v>
      </c>
    </row>
    <row r="1274" customHeight="true" spans="1:6">
      <c r="A1274" s="374" t="s">
        <v>1078</v>
      </c>
      <c r="B1274" s="327">
        <v>5865</v>
      </c>
      <c r="C1274" s="327">
        <v>17813</v>
      </c>
      <c r="D1274" s="327">
        <v>20081</v>
      </c>
      <c r="E1274" s="356">
        <v>112.732274181777</v>
      </c>
      <c r="F1274" s="375">
        <v>172.69</v>
      </c>
    </row>
    <row r="1275" customHeight="true" spans="1:6">
      <c r="A1275" s="184" t="s">
        <v>1079</v>
      </c>
      <c r="B1275" s="327">
        <v>3981</v>
      </c>
      <c r="C1275" s="327">
        <v>9228</v>
      </c>
      <c r="D1275" s="327">
        <v>9228</v>
      </c>
      <c r="E1275" s="356">
        <v>100</v>
      </c>
      <c r="F1275" s="375">
        <v>187.25</v>
      </c>
    </row>
    <row r="1276" customHeight="true" spans="1:6">
      <c r="A1276" s="174" t="s">
        <v>96</v>
      </c>
      <c r="B1276" s="329">
        <v>2577</v>
      </c>
      <c r="C1276" s="329">
        <v>2506</v>
      </c>
      <c r="D1276" s="329">
        <v>2505</v>
      </c>
      <c r="E1276" s="358">
        <v>99.9600957701516</v>
      </c>
      <c r="F1276" s="376">
        <v>118.21</v>
      </c>
    </row>
    <row r="1277" customHeight="true" spans="1:6">
      <c r="A1277" s="174" t="s">
        <v>97</v>
      </c>
      <c r="B1277" s="329">
        <v>187</v>
      </c>
      <c r="C1277" s="329">
        <v>288</v>
      </c>
      <c r="D1277" s="329">
        <v>288</v>
      </c>
      <c r="E1277" s="358">
        <v>100</v>
      </c>
      <c r="F1277" s="376">
        <v>77.83</v>
      </c>
    </row>
    <row r="1278" customHeight="true" spans="1:6">
      <c r="A1278" s="174" t="s">
        <v>98</v>
      </c>
      <c r="B1278" s="329">
        <v>82</v>
      </c>
      <c r="C1278" s="329">
        <v>92</v>
      </c>
      <c r="D1278" s="329">
        <v>92</v>
      </c>
      <c r="E1278" s="358">
        <v>100</v>
      </c>
      <c r="F1278" s="376">
        <v>255.55</v>
      </c>
    </row>
    <row r="1279" customHeight="true" spans="1:6">
      <c r="A1279" s="174" t="s">
        <v>1080</v>
      </c>
      <c r="B1279" s="329">
        <v>0</v>
      </c>
      <c r="C1279" s="329">
        <v>0</v>
      </c>
      <c r="D1279" s="329">
        <v>0</v>
      </c>
      <c r="E1279" s="358"/>
      <c r="F1279" s="376">
        <v>0</v>
      </c>
    </row>
    <row r="1280" customHeight="true" spans="1:6">
      <c r="A1280" s="174" t="s">
        <v>1081</v>
      </c>
      <c r="B1280" s="329">
        <v>0</v>
      </c>
      <c r="C1280" s="329">
        <v>0</v>
      </c>
      <c r="D1280" s="329">
        <v>0</v>
      </c>
      <c r="E1280" s="358"/>
      <c r="F1280" s="376">
        <v>0</v>
      </c>
    </row>
    <row r="1281" customHeight="true" spans="1:6">
      <c r="A1281" s="174" t="s">
        <v>1082</v>
      </c>
      <c r="B1281" s="329">
        <v>469</v>
      </c>
      <c r="C1281" s="329">
        <v>500</v>
      </c>
      <c r="D1281" s="329">
        <v>500</v>
      </c>
      <c r="E1281" s="358">
        <v>100</v>
      </c>
      <c r="F1281" s="376">
        <v>30.19</v>
      </c>
    </row>
    <row r="1282" customHeight="true" spans="1:6">
      <c r="A1282" s="174" t="s">
        <v>1083</v>
      </c>
      <c r="B1282" s="329">
        <v>0</v>
      </c>
      <c r="C1282" s="329">
        <v>0</v>
      </c>
      <c r="D1282" s="329">
        <v>0</v>
      </c>
      <c r="E1282" s="358"/>
      <c r="F1282" s="376">
        <v>0</v>
      </c>
    </row>
    <row r="1283" customHeight="true" spans="1:6">
      <c r="A1283" s="174" t="s">
        <v>1084</v>
      </c>
      <c r="B1283" s="329">
        <v>0</v>
      </c>
      <c r="C1283" s="329">
        <v>1264</v>
      </c>
      <c r="D1283" s="329">
        <v>1264</v>
      </c>
      <c r="E1283" s="358">
        <v>100</v>
      </c>
      <c r="F1283" s="376">
        <v>842.66</v>
      </c>
    </row>
    <row r="1284" customHeight="true" spans="1:6">
      <c r="A1284" s="174" t="s">
        <v>1085</v>
      </c>
      <c r="B1284" s="329">
        <v>100</v>
      </c>
      <c r="C1284" s="329">
        <v>10</v>
      </c>
      <c r="D1284" s="329">
        <v>10</v>
      </c>
      <c r="E1284" s="358">
        <v>100</v>
      </c>
      <c r="F1284" s="376">
        <v>30.3</v>
      </c>
    </row>
    <row r="1285" customHeight="true" spans="1:6">
      <c r="A1285" s="174" t="s">
        <v>105</v>
      </c>
      <c r="B1285" s="329">
        <v>540</v>
      </c>
      <c r="C1285" s="329">
        <v>707</v>
      </c>
      <c r="D1285" s="329">
        <v>707</v>
      </c>
      <c r="E1285" s="358">
        <v>100</v>
      </c>
      <c r="F1285" s="376">
        <v>188.53</v>
      </c>
    </row>
    <row r="1286" customHeight="true" spans="1:6">
      <c r="A1286" s="174" t="s">
        <v>1086</v>
      </c>
      <c r="B1286" s="329">
        <v>26</v>
      </c>
      <c r="C1286" s="329">
        <v>3861</v>
      </c>
      <c r="D1286" s="329">
        <v>3862</v>
      </c>
      <c r="E1286" s="358">
        <v>100.0259000259</v>
      </c>
      <c r="F1286" s="376">
        <v>2043.3</v>
      </c>
    </row>
    <row r="1287" customHeight="true" spans="1:6">
      <c r="A1287" s="184" t="s">
        <v>1087</v>
      </c>
      <c r="B1287" s="327">
        <v>895</v>
      </c>
      <c r="C1287" s="327">
        <v>2490</v>
      </c>
      <c r="D1287" s="327">
        <v>2441</v>
      </c>
      <c r="E1287" s="356">
        <v>98.0321285140562</v>
      </c>
      <c r="F1287" s="375">
        <v>173.61</v>
      </c>
    </row>
    <row r="1288" customHeight="true" spans="1:6">
      <c r="A1288" s="174" t="s">
        <v>96</v>
      </c>
      <c r="B1288" s="329">
        <v>212</v>
      </c>
      <c r="C1288" s="329">
        <v>531</v>
      </c>
      <c r="D1288" s="329">
        <v>531</v>
      </c>
      <c r="E1288" s="358">
        <v>100</v>
      </c>
      <c r="F1288" s="376">
        <v>590</v>
      </c>
    </row>
    <row r="1289" customHeight="true" spans="1:6">
      <c r="A1289" s="174" t="s">
        <v>97</v>
      </c>
      <c r="B1289" s="329">
        <v>0</v>
      </c>
      <c r="C1289" s="329">
        <v>0</v>
      </c>
      <c r="D1289" s="329">
        <v>0</v>
      </c>
      <c r="E1289" s="358"/>
      <c r="F1289" s="376">
        <v>0</v>
      </c>
    </row>
    <row r="1290" customHeight="true" spans="1:6">
      <c r="A1290" s="174" t="s">
        <v>98</v>
      </c>
      <c r="B1290" s="329">
        <v>0</v>
      </c>
      <c r="C1290" s="329">
        <v>0</v>
      </c>
      <c r="D1290" s="329">
        <v>0</v>
      </c>
      <c r="E1290" s="358"/>
      <c r="F1290" s="376">
        <v>0</v>
      </c>
    </row>
    <row r="1291" customHeight="true" spans="1:6">
      <c r="A1291" s="174" t="s">
        <v>1088</v>
      </c>
      <c r="B1291" s="329">
        <v>683</v>
      </c>
      <c r="C1291" s="329">
        <v>1855</v>
      </c>
      <c r="D1291" s="329">
        <v>1806</v>
      </c>
      <c r="E1291" s="358">
        <v>97.3584905660377</v>
      </c>
      <c r="F1291" s="376">
        <v>303.02</v>
      </c>
    </row>
    <row r="1292" customHeight="true" spans="1:6">
      <c r="A1292" s="174" t="s">
        <v>1089</v>
      </c>
      <c r="B1292" s="329">
        <v>0</v>
      </c>
      <c r="C1292" s="329">
        <v>104</v>
      </c>
      <c r="D1292" s="329">
        <v>104</v>
      </c>
      <c r="E1292" s="358">
        <v>100</v>
      </c>
      <c r="F1292" s="376">
        <v>14.44</v>
      </c>
    </row>
    <row r="1293" customHeight="true" spans="1:6">
      <c r="A1293" s="184" t="s">
        <v>1090</v>
      </c>
      <c r="B1293" s="327">
        <v>315</v>
      </c>
      <c r="C1293" s="327">
        <v>1153</v>
      </c>
      <c r="D1293" s="327">
        <v>1154</v>
      </c>
      <c r="E1293" s="356">
        <v>100.086730268864</v>
      </c>
      <c r="F1293" s="375">
        <v>292.89</v>
      </c>
    </row>
    <row r="1294" customHeight="true" spans="1:6">
      <c r="A1294" s="174" t="s">
        <v>96</v>
      </c>
      <c r="B1294" s="329">
        <v>0</v>
      </c>
      <c r="C1294" s="329">
        <v>254</v>
      </c>
      <c r="D1294" s="329">
        <v>254</v>
      </c>
      <c r="E1294" s="358">
        <v>100</v>
      </c>
      <c r="F1294" s="376">
        <v>6350</v>
      </c>
    </row>
    <row r="1295" customHeight="true" spans="1:6">
      <c r="A1295" s="174" t="s">
        <v>97</v>
      </c>
      <c r="B1295" s="329">
        <v>0</v>
      </c>
      <c r="C1295" s="329">
        <v>0</v>
      </c>
      <c r="D1295" s="329">
        <v>0</v>
      </c>
      <c r="E1295" s="358"/>
      <c r="F1295" s="376">
        <v>0</v>
      </c>
    </row>
    <row r="1296" customHeight="true" spans="1:6">
      <c r="A1296" s="174" t="s">
        <v>98</v>
      </c>
      <c r="B1296" s="329">
        <v>0</v>
      </c>
      <c r="C1296" s="329">
        <v>0</v>
      </c>
      <c r="D1296" s="329">
        <v>0</v>
      </c>
      <c r="E1296" s="358"/>
      <c r="F1296" s="376">
        <v>0</v>
      </c>
    </row>
    <row r="1297" customHeight="true" spans="1:6">
      <c r="A1297" s="174" t="s">
        <v>1091</v>
      </c>
      <c r="B1297" s="329">
        <v>147</v>
      </c>
      <c r="C1297" s="329">
        <v>537</v>
      </c>
      <c r="D1297" s="329">
        <v>537</v>
      </c>
      <c r="E1297" s="358">
        <v>100</v>
      </c>
      <c r="F1297" s="376">
        <v>147.52</v>
      </c>
    </row>
    <row r="1298" customHeight="true" spans="1:6">
      <c r="A1298" s="174" t="s">
        <v>1092</v>
      </c>
      <c r="B1298" s="329">
        <v>168</v>
      </c>
      <c r="C1298" s="329">
        <v>362</v>
      </c>
      <c r="D1298" s="329">
        <v>363</v>
      </c>
      <c r="E1298" s="358">
        <v>100.276243093923</v>
      </c>
      <c r="F1298" s="376">
        <v>2016.6</v>
      </c>
    </row>
    <row r="1299" customHeight="true" spans="1:6">
      <c r="A1299" s="184" t="s">
        <v>1093</v>
      </c>
      <c r="B1299" s="327">
        <v>293</v>
      </c>
      <c r="C1299" s="327">
        <v>626</v>
      </c>
      <c r="D1299" s="327">
        <v>626</v>
      </c>
      <c r="E1299" s="356">
        <v>100</v>
      </c>
      <c r="F1299" s="375">
        <v>92.33</v>
      </c>
    </row>
    <row r="1300" customHeight="true" spans="1:6">
      <c r="A1300" s="174" t="s">
        <v>96</v>
      </c>
      <c r="B1300" s="329">
        <v>181</v>
      </c>
      <c r="C1300" s="329">
        <v>148</v>
      </c>
      <c r="D1300" s="329">
        <v>148</v>
      </c>
      <c r="E1300" s="358">
        <v>100</v>
      </c>
      <c r="F1300" s="376">
        <v>80.43</v>
      </c>
    </row>
    <row r="1301" customHeight="true" spans="1:6">
      <c r="A1301" s="174" t="s">
        <v>97</v>
      </c>
      <c r="B1301" s="329">
        <v>0</v>
      </c>
      <c r="C1301" s="329">
        <v>0</v>
      </c>
      <c r="D1301" s="329">
        <v>0</v>
      </c>
      <c r="E1301" s="358"/>
      <c r="F1301" s="376">
        <v>0</v>
      </c>
    </row>
    <row r="1302" customHeight="true" spans="1:6">
      <c r="A1302" s="174" t="s">
        <v>98</v>
      </c>
      <c r="B1302" s="329">
        <v>0</v>
      </c>
      <c r="C1302" s="329">
        <v>0</v>
      </c>
      <c r="D1302" s="329">
        <v>0</v>
      </c>
      <c r="E1302" s="358"/>
      <c r="F1302" s="376">
        <v>0</v>
      </c>
    </row>
    <row r="1303" customHeight="true" spans="1:6">
      <c r="A1303" s="174" t="s">
        <v>1094</v>
      </c>
      <c r="B1303" s="329">
        <v>0</v>
      </c>
      <c r="C1303" s="329">
        <v>124</v>
      </c>
      <c r="D1303" s="329">
        <v>124</v>
      </c>
      <c r="E1303" s="358">
        <v>100</v>
      </c>
      <c r="F1303" s="376">
        <v>0</v>
      </c>
    </row>
    <row r="1304" customHeight="true" spans="1:6">
      <c r="A1304" s="174" t="s">
        <v>1095</v>
      </c>
      <c r="B1304" s="329">
        <v>0</v>
      </c>
      <c r="C1304" s="329">
        <v>0</v>
      </c>
      <c r="D1304" s="329">
        <v>0</v>
      </c>
      <c r="E1304" s="358"/>
      <c r="F1304" s="376">
        <v>0</v>
      </c>
    </row>
    <row r="1305" customHeight="true" spans="1:6">
      <c r="A1305" s="174" t="s">
        <v>105</v>
      </c>
      <c r="B1305" s="329">
        <v>112</v>
      </c>
      <c r="C1305" s="329">
        <v>245</v>
      </c>
      <c r="D1305" s="329">
        <v>245</v>
      </c>
      <c r="E1305" s="358">
        <v>100</v>
      </c>
      <c r="F1305" s="376">
        <v>98.79</v>
      </c>
    </row>
    <row r="1306" customHeight="true" spans="1:6">
      <c r="A1306" s="174" t="s">
        <v>1096</v>
      </c>
      <c r="B1306" s="329">
        <v>0</v>
      </c>
      <c r="C1306" s="329">
        <v>109</v>
      </c>
      <c r="D1306" s="329">
        <v>109</v>
      </c>
      <c r="E1306" s="358">
        <v>100</v>
      </c>
      <c r="F1306" s="376">
        <v>45.22</v>
      </c>
    </row>
    <row r="1307" customHeight="true" spans="1:6">
      <c r="A1307" s="184" t="s">
        <v>1097</v>
      </c>
      <c r="B1307" s="327">
        <v>76</v>
      </c>
      <c r="C1307" s="327">
        <v>96</v>
      </c>
      <c r="D1307" s="327">
        <v>96</v>
      </c>
      <c r="E1307" s="356">
        <v>100</v>
      </c>
      <c r="F1307" s="375">
        <v>7.81</v>
      </c>
    </row>
    <row r="1308" customHeight="true" spans="1:6">
      <c r="A1308" s="174" t="s">
        <v>96</v>
      </c>
      <c r="B1308" s="329">
        <v>0</v>
      </c>
      <c r="C1308" s="329">
        <v>0</v>
      </c>
      <c r="D1308" s="329">
        <v>0</v>
      </c>
      <c r="E1308" s="358"/>
      <c r="F1308" s="376">
        <v>0</v>
      </c>
    </row>
    <row r="1309" customHeight="true" spans="1:6">
      <c r="A1309" s="174" t="s">
        <v>97</v>
      </c>
      <c r="B1309" s="329">
        <v>0</v>
      </c>
      <c r="C1309" s="329">
        <v>0</v>
      </c>
      <c r="D1309" s="329">
        <v>0</v>
      </c>
      <c r="E1309" s="358"/>
      <c r="F1309" s="376">
        <v>0</v>
      </c>
    </row>
    <row r="1310" customHeight="true" spans="1:6">
      <c r="A1310" s="174" t="s">
        <v>98</v>
      </c>
      <c r="B1310" s="329">
        <v>0</v>
      </c>
      <c r="C1310" s="329">
        <v>0</v>
      </c>
      <c r="D1310" s="329">
        <v>0</v>
      </c>
      <c r="E1310" s="358"/>
      <c r="F1310" s="376">
        <v>0</v>
      </c>
    </row>
    <row r="1311" customHeight="true" spans="1:6">
      <c r="A1311" s="174" t="s">
        <v>1098</v>
      </c>
      <c r="B1311" s="329">
        <v>0</v>
      </c>
      <c r="C1311" s="329">
        <v>0</v>
      </c>
      <c r="D1311" s="329">
        <v>0</v>
      </c>
      <c r="E1311" s="358"/>
      <c r="F1311" s="376">
        <v>0</v>
      </c>
    </row>
    <row r="1312" customHeight="true" spans="1:6">
      <c r="A1312" s="174" t="s">
        <v>1099</v>
      </c>
      <c r="B1312" s="329">
        <v>0</v>
      </c>
      <c r="C1312" s="329">
        <v>20</v>
      </c>
      <c r="D1312" s="329">
        <v>20</v>
      </c>
      <c r="E1312" s="358">
        <v>100</v>
      </c>
      <c r="F1312" s="376">
        <v>0</v>
      </c>
    </row>
    <row r="1313" customHeight="true" spans="1:6">
      <c r="A1313" s="174" t="s">
        <v>1100</v>
      </c>
      <c r="B1313" s="329">
        <v>0</v>
      </c>
      <c r="C1313" s="329">
        <v>0</v>
      </c>
      <c r="D1313" s="329">
        <v>0</v>
      </c>
      <c r="E1313" s="358"/>
      <c r="F1313" s="376">
        <v>0</v>
      </c>
    </row>
    <row r="1314" customHeight="true" spans="1:6">
      <c r="A1314" s="174" t="s">
        <v>1101</v>
      </c>
      <c r="B1314" s="329">
        <v>0</v>
      </c>
      <c r="C1314" s="329">
        <v>0</v>
      </c>
      <c r="D1314" s="329">
        <v>0</v>
      </c>
      <c r="E1314" s="358"/>
      <c r="F1314" s="376">
        <v>0</v>
      </c>
    </row>
    <row r="1315" customHeight="true" spans="1:6">
      <c r="A1315" s="174" t="s">
        <v>1102</v>
      </c>
      <c r="B1315" s="329">
        <v>0</v>
      </c>
      <c r="C1315" s="329">
        <v>0</v>
      </c>
      <c r="D1315" s="329">
        <v>0</v>
      </c>
      <c r="E1315" s="358"/>
      <c r="F1315" s="376">
        <v>0</v>
      </c>
    </row>
    <row r="1316" customHeight="true" spans="1:6">
      <c r="A1316" s="174" t="s">
        <v>1103</v>
      </c>
      <c r="B1316" s="329">
        <v>0</v>
      </c>
      <c r="C1316" s="329">
        <v>0</v>
      </c>
      <c r="D1316" s="329">
        <v>0</v>
      </c>
      <c r="E1316" s="358"/>
      <c r="F1316" s="376">
        <v>0</v>
      </c>
    </row>
    <row r="1317" customHeight="true" spans="1:6">
      <c r="A1317" s="174" t="s">
        <v>1104</v>
      </c>
      <c r="B1317" s="329">
        <v>0</v>
      </c>
      <c r="C1317" s="329">
        <v>0</v>
      </c>
      <c r="D1317" s="329">
        <v>0</v>
      </c>
      <c r="E1317" s="358"/>
      <c r="F1317" s="376">
        <v>0</v>
      </c>
    </row>
    <row r="1318" customHeight="true" spans="1:6">
      <c r="A1318" s="174" t="s">
        <v>1105</v>
      </c>
      <c r="B1318" s="329">
        <v>0</v>
      </c>
      <c r="C1318" s="329">
        <v>0</v>
      </c>
      <c r="D1318" s="329">
        <v>0</v>
      </c>
      <c r="E1318" s="358"/>
      <c r="F1318" s="376">
        <v>0</v>
      </c>
    </row>
    <row r="1319" customHeight="true" spans="1:6">
      <c r="A1319" s="174" t="s">
        <v>1106</v>
      </c>
      <c r="B1319" s="329">
        <v>76</v>
      </c>
      <c r="C1319" s="329">
        <v>76</v>
      </c>
      <c r="D1319" s="329">
        <v>76</v>
      </c>
      <c r="E1319" s="358">
        <v>100</v>
      </c>
      <c r="F1319" s="376">
        <v>10.34</v>
      </c>
    </row>
    <row r="1320" customHeight="true" spans="1:6">
      <c r="A1320" s="184" t="s">
        <v>1107</v>
      </c>
      <c r="B1320" s="327">
        <v>305</v>
      </c>
      <c r="C1320" s="327">
        <v>2911</v>
      </c>
      <c r="D1320" s="327">
        <v>5222</v>
      </c>
      <c r="E1320" s="356">
        <v>179.388526279629</v>
      </c>
      <c r="F1320" s="375">
        <v>203.74</v>
      </c>
    </row>
    <row r="1321" customHeight="true" spans="1:6">
      <c r="A1321" s="174" t="s">
        <v>1108</v>
      </c>
      <c r="B1321" s="329">
        <v>68</v>
      </c>
      <c r="C1321" s="329">
        <v>2263</v>
      </c>
      <c r="D1321" s="329">
        <v>4574</v>
      </c>
      <c r="E1321" s="358">
        <v>202.121078214759</v>
      </c>
      <c r="F1321" s="376">
        <v>178.46</v>
      </c>
    </row>
    <row r="1322" customHeight="true" spans="1:6">
      <c r="A1322" s="174" t="s">
        <v>1109</v>
      </c>
      <c r="B1322" s="329">
        <v>237</v>
      </c>
      <c r="C1322" s="329">
        <v>648</v>
      </c>
      <c r="D1322" s="329">
        <v>648</v>
      </c>
      <c r="E1322" s="358">
        <v>100</v>
      </c>
      <c r="F1322" s="376">
        <v>0</v>
      </c>
    </row>
    <row r="1323" customHeight="true" spans="1:6">
      <c r="A1323" s="174" t="s">
        <v>1110</v>
      </c>
      <c r="B1323" s="329">
        <v>0</v>
      </c>
      <c r="C1323" s="329">
        <v>0</v>
      </c>
      <c r="D1323" s="329">
        <v>0</v>
      </c>
      <c r="E1323" s="358"/>
      <c r="F1323" s="376">
        <v>0</v>
      </c>
    </row>
    <row r="1324" customHeight="true" spans="1:6">
      <c r="A1324" s="184" t="s">
        <v>1111</v>
      </c>
      <c r="B1324" s="327">
        <v>0</v>
      </c>
      <c r="C1324" s="327">
        <v>278</v>
      </c>
      <c r="D1324" s="327">
        <v>283</v>
      </c>
      <c r="E1324" s="356">
        <v>101.798561151079</v>
      </c>
      <c r="F1324" s="375">
        <v>65.81</v>
      </c>
    </row>
    <row r="1325" customHeight="true" spans="1:6">
      <c r="A1325" s="174" t="s">
        <v>1112</v>
      </c>
      <c r="B1325" s="329">
        <v>0</v>
      </c>
      <c r="C1325" s="329">
        <v>202</v>
      </c>
      <c r="D1325" s="329">
        <v>202</v>
      </c>
      <c r="E1325" s="358">
        <v>100</v>
      </c>
      <c r="F1325" s="376">
        <v>56.11</v>
      </c>
    </row>
    <row r="1326" customHeight="true" spans="1:6">
      <c r="A1326" s="174" t="s">
        <v>1113</v>
      </c>
      <c r="B1326" s="329">
        <v>0</v>
      </c>
      <c r="C1326" s="329">
        <v>71</v>
      </c>
      <c r="D1326" s="329">
        <v>71</v>
      </c>
      <c r="E1326" s="358">
        <v>100</v>
      </c>
      <c r="F1326" s="376">
        <v>110.93</v>
      </c>
    </row>
    <row r="1327" customHeight="true" spans="1:6">
      <c r="A1327" s="174" t="s">
        <v>1114</v>
      </c>
      <c r="B1327" s="329">
        <v>0</v>
      </c>
      <c r="C1327" s="329">
        <v>0</v>
      </c>
      <c r="D1327" s="329">
        <v>5</v>
      </c>
      <c r="E1327" s="358"/>
      <c r="F1327" s="376">
        <v>500</v>
      </c>
    </row>
    <row r="1328" customHeight="true" spans="1:6">
      <c r="A1328" s="174" t="s">
        <v>1115</v>
      </c>
      <c r="B1328" s="329">
        <v>0</v>
      </c>
      <c r="C1328" s="329">
        <v>0</v>
      </c>
      <c r="D1328" s="329">
        <v>0</v>
      </c>
      <c r="E1328" s="358"/>
      <c r="F1328" s="376">
        <v>0</v>
      </c>
    </row>
    <row r="1329" customHeight="true" spans="1:6">
      <c r="A1329" s="174" t="s">
        <v>1116</v>
      </c>
      <c r="B1329" s="329">
        <v>0</v>
      </c>
      <c r="C1329" s="329">
        <v>5</v>
      </c>
      <c r="D1329" s="329">
        <v>5</v>
      </c>
      <c r="E1329" s="358">
        <v>100</v>
      </c>
      <c r="F1329" s="376">
        <v>100</v>
      </c>
    </row>
    <row r="1330" customHeight="true" spans="1:6">
      <c r="A1330" s="184" t="s">
        <v>1117</v>
      </c>
      <c r="B1330" s="327">
        <v>0</v>
      </c>
      <c r="C1330" s="327">
        <v>1031</v>
      </c>
      <c r="D1330" s="327">
        <v>1031</v>
      </c>
      <c r="E1330" s="356">
        <v>100</v>
      </c>
      <c r="F1330" s="375">
        <v>0</v>
      </c>
    </row>
    <row r="1331" s="371" customFormat="true" customHeight="true" spans="1:6">
      <c r="A1331" s="374" t="s">
        <v>1118</v>
      </c>
      <c r="B1331" s="327">
        <v>9570</v>
      </c>
      <c r="C1331" s="327"/>
      <c r="D1331" s="327"/>
      <c r="E1331" s="377">
        <v>0</v>
      </c>
      <c r="F1331" s="378">
        <v>0</v>
      </c>
    </row>
    <row r="1332" customHeight="true" spans="1:6">
      <c r="A1332" s="374" t="s">
        <v>1119</v>
      </c>
      <c r="B1332" s="327">
        <v>300</v>
      </c>
      <c r="C1332" s="327">
        <v>8544</v>
      </c>
      <c r="D1332" s="327">
        <v>8485</v>
      </c>
      <c r="E1332" s="356">
        <v>99.3094569288389</v>
      </c>
      <c r="F1332" s="375">
        <v>49.3</v>
      </c>
    </row>
    <row r="1333" customHeight="true" spans="1:6">
      <c r="A1333" s="184" t="s">
        <v>1120</v>
      </c>
      <c r="B1333" s="327">
        <v>300</v>
      </c>
      <c r="C1333" s="327">
        <v>8544</v>
      </c>
      <c r="D1333" s="327">
        <v>8485</v>
      </c>
      <c r="E1333" s="356">
        <v>99.3094569288389</v>
      </c>
      <c r="F1333" s="375">
        <v>49.3</v>
      </c>
    </row>
    <row r="1334" customHeight="true" spans="1:6">
      <c r="A1334" s="174" t="s">
        <v>1121</v>
      </c>
      <c r="B1334" s="329">
        <v>300</v>
      </c>
      <c r="C1334" s="329">
        <v>8544</v>
      </c>
      <c r="D1334" s="329">
        <v>8485</v>
      </c>
      <c r="E1334" s="358">
        <v>99.3094569288389</v>
      </c>
      <c r="F1334" s="376">
        <v>49.3</v>
      </c>
    </row>
    <row r="1335" customHeight="true" spans="1:6">
      <c r="A1335" s="374" t="s">
        <v>1122</v>
      </c>
      <c r="B1335" s="327">
        <v>55124</v>
      </c>
      <c r="C1335" s="327">
        <v>54097</v>
      </c>
      <c r="D1335" s="327">
        <v>54228</v>
      </c>
      <c r="E1335" s="356">
        <v>100.242157605782</v>
      </c>
      <c r="F1335" s="375">
        <v>100.9</v>
      </c>
    </row>
    <row r="1336" customHeight="true" spans="1:6">
      <c r="A1336" s="184" t="s">
        <v>1123</v>
      </c>
      <c r="B1336" s="327"/>
      <c r="C1336" s="327">
        <v>0</v>
      </c>
      <c r="D1336" s="327">
        <v>0</v>
      </c>
      <c r="E1336" s="356"/>
      <c r="F1336" s="375">
        <v>0</v>
      </c>
    </row>
    <row r="1337" customHeight="true" spans="1:6">
      <c r="A1337" s="184" t="s">
        <v>1124</v>
      </c>
      <c r="B1337" s="327"/>
      <c r="C1337" s="327">
        <v>0</v>
      </c>
      <c r="D1337" s="327">
        <v>0</v>
      </c>
      <c r="E1337" s="356"/>
      <c r="F1337" s="375">
        <v>0</v>
      </c>
    </row>
    <row r="1338" customHeight="true" spans="1:6">
      <c r="A1338" s="184" t="s">
        <v>1125</v>
      </c>
      <c r="B1338" s="327">
        <v>55124</v>
      </c>
      <c r="C1338" s="327">
        <v>54097</v>
      </c>
      <c r="D1338" s="327">
        <v>54228</v>
      </c>
      <c r="E1338" s="356">
        <v>100.242157605782</v>
      </c>
      <c r="F1338" s="375">
        <v>100.9</v>
      </c>
    </row>
    <row r="1339" customHeight="true" spans="1:6">
      <c r="A1339" s="174" t="s">
        <v>1126</v>
      </c>
      <c r="B1339" s="329">
        <v>25481</v>
      </c>
      <c r="C1339" s="329">
        <v>53238</v>
      </c>
      <c r="D1339" s="329">
        <v>53382</v>
      </c>
      <c r="E1339" s="358">
        <v>100.270483489237</v>
      </c>
      <c r="F1339" s="376">
        <v>104.11</v>
      </c>
    </row>
    <row r="1340" customHeight="true" spans="1:6">
      <c r="A1340" s="174" t="s">
        <v>1127</v>
      </c>
      <c r="B1340" s="329">
        <v>1082</v>
      </c>
      <c r="C1340" s="329">
        <v>0</v>
      </c>
      <c r="D1340" s="329">
        <v>0</v>
      </c>
      <c r="E1340" s="358"/>
      <c r="F1340" s="376">
        <v>0</v>
      </c>
    </row>
    <row r="1341" customHeight="true" spans="1:6">
      <c r="A1341" s="174" t="s">
        <v>1128</v>
      </c>
      <c r="B1341" s="329">
        <v>200</v>
      </c>
      <c r="C1341" s="329">
        <v>115</v>
      </c>
      <c r="D1341" s="329">
        <v>113</v>
      </c>
      <c r="E1341" s="358">
        <v>98.2608695652174</v>
      </c>
      <c r="F1341" s="376">
        <v>59.16</v>
      </c>
    </row>
    <row r="1342" customHeight="true" spans="1:6">
      <c r="A1342" s="174" t="s">
        <v>1129</v>
      </c>
      <c r="B1342" s="329">
        <v>28361</v>
      </c>
      <c r="C1342" s="329">
        <v>744</v>
      </c>
      <c r="D1342" s="329">
        <v>733</v>
      </c>
      <c r="E1342" s="358">
        <v>98.5215053763441</v>
      </c>
      <c r="F1342" s="376">
        <v>32.21</v>
      </c>
    </row>
    <row r="1343" customHeight="true" spans="1:6">
      <c r="A1343" s="374" t="s">
        <v>1130</v>
      </c>
      <c r="B1343" s="327">
        <v>0</v>
      </c>
      <c r="C1343" s="327">
        <v>246</v>
      </c>
      <c r="D1343" s="327">
        <v>282</v>
      </c>
      <c r="E1343" s="356">
        <v>114.634146341463</v>
      </c>
      <c r="F1343" s="375">
        <v>167.85</v>
      </c>
    </row>
    <row r="1344" customHeight="true" spans="1:6">
      <c r="A1344" s="184" t="s">
        <v>1131</v>
      </c>
      <c r="B1344" s="327"/>
      <c r="C1344" s="327">
        <v>0</v>
      </c>
      <c r="D1344" s="327">
        <v>0</v>
      </c>
      <c r="E1344" s="356"/>
      <c r="F1344" s="375">
        <v>0</v>
      </c>
    </row>
    <row r="1345" customHeight="true" spans="1:6">
      <c r="A1345" s="184" t="s">
        <v>1132</v>
      </c>
      <c r="B1345" s="327"/>
      <c r="C1345" s="327">
        <v>0</v>
      </c>
      <c r="D1345" s="327">
        <v>0</v>
      </c>
      <c r="E1345" s="356"/>
      <c r="F1345" s="375">
        <v>0</v>
      </c>
    </row>
    <row r="1346" customHeight="true" spans="1:6">
      <c r="A1346" s="184" t="s">
        <v>1133</v>
      </c>
      <c r="B1346" s="327">
        <v>0</v>
      </c>
      <c r="C1346" s="327">
        <v>246</v>
      </c>
      <c r="D1346" s="327">
        <v>282</v>
      </c>
      <c r="E1346" s="356">
        <v>114.634146341463</v>
      </c>
      <c r="F1346" s="375">
        <v>167.85</v>
      </c>
    </row>
    <row r="1347" customHeight="true" spans="1:6">
      <c r="A1347" s="274" t="s">
        <v>1134</v>
      </c>
      <c r="B1347" s="327">
        <v>915909</v>
      </c>
      <c r="C1347" s="327">
        <v>1594546</v>
      </c>
      <c r="D1347" s="327">
        <v>1598093</v>
      </c>
      <c r="E1347" s="356">
        <v>100.222445761991</v>
      </c>
      <c r="F1347" s="375">
        <v>116.37</v>
      </c>
    </row>
  </sheetData>
  <mergeCells count="2">
    <mergeCell ref="A1:F1"/>
    <mergeCell ref="D2:F2"/>
  </mergeCells>
  <printOptions horizontalCentered="true"/>
  <pageMargins left="0.708661417322835" right="0.708661417322835" top="0.748031496062992" bottom="0.748031496062992" header="0.31496062992126" footer="0.31496062992126"/>
  <pageSetup paperSize="9" scale="91" firstPageNumber="2" fitToHeight="0" orientation="portrait" useFirstPageNumber="true"/>
  <headerFooter>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17" workbookViewId="0">
      <selection activeCell="D36" sqref="D36"/>
    </sheetView>
  </sheetViews>
  <sheetFormatPr defaultColWidth="9" defaultRowHeight="18.75" outlineLevelCol="3"/>
  <cols>
    <col min="1" max="1" width="27.625" style="193" customWidth="true"/>
    <col min="2" max="2" width="10.125" style="239" customWidth="true"/>
    <col min="3" max="3" width="40.375" style="193" customWidth="true"/>
    <col min="4" max="4" width="10.125" style="239" customWidth="true"/>
    <col min="5" max="16384" width="9" style="193"/>
  </cols>
  <sheetData>
    <row r="1" ht="24.95" customHeight="true" spans="1:4">
      <c r="A1" s="194" t="s">
        <v>2407</v>
      </c>
      <c r="B1" s="194"/>
      <c r="C1" s="194"/>
      <c r="D1" s="194"/>
    </row>
    <row r="2" ht="24.95" customHeight="true" spans="3:4">
      <c r="C2" s="240" t="s">
        <v>2241</v>
      </c>
      <c r="D2" s="240"/>
    </row>
    <row r="3" s="179" customFormat="true" ht="24.95" customHeight="true" spans="1:4">
      <c r="A3" s="241" t="s">
        <v>1800</v>
      </c>
      <c r="B3" s="241" t="s">
        <v>63</v>
      </c>
      <c r="C3" s="241" t="s">
        <v>1800</v>
      </c>
      <c r="D3" s="241" t="s">
        <v>63</v>
      </c>
    </row>
    <row r="4" s="170" customFormat="true" ht="24.95" customHeight="true" spans="1:4">
      <c r="A4" s="242" t="s">
        <v>2361</v>
      </c>
      <c r="B4" s="176">
        <v>2970</v>
      </c>
      <c r="C4" s="243" t="s">
        <v>2362</v>
      </c>
      <c r="D4" s="176"/>
    </row>
    <row r="5" s="170" customFormat="true" ht="24.95" customHeight="true" spans="1:4">
      <c r="A5" s="242" t="s">
        <v>2363</v>
      </c>
      <c r="B5" s="176">
        <v>445</v>
      </c>
      <c r="C5" s="243" t="s">
        <v>490</v>
      </c>
      <c r="D5" s="176"/>
    </row>
    <row r="6" s="170" customFormat="true" ht="24.95" customHeight="true" spans="1:4">
      <c r="A6" s="242" t="s">
        <v>2364</v>
      </c>
      <c r="B6" s="176"/>
      <c r="C6" s="187" t="s">
        <v>2365</v>
      </c>
      <c r="D6" s="176"/>
    </row>
    <row r="7" s="170" customFormat="true" ht="24.95" customHeight="true" spans="1:4">
      <c r="A7" s="242" t="s">
        <v>2366</v>
      </c>
      <c r="B7" s="176"/>
      <c r="C7" s="243" t="s">
        <v>2367</v>
      </c>
      <c r="D7" s="188">
        <f>D8+D18+D27+D29+D33</f>
        <v>1707</v>
      </c>
    </row>
    <row r="8" s="170" customFormat="true" ht="24.95" customHeight="true" spans="1:4">
      <c r="A8" s="242" t="s">
        <v>2368</v>
      </c>
      <c r="B8" s="176"/>
      <c r="C8" s="243" t="s">
        <v>2369</v>
      </c>
      <c r="D8" s="188">
        <f>SUM(D9:D17)</f>
        <v>187</v>
      </c>
    </row>
    <row r="9" s="170" customFormat="true" ht="24.95" customHeight="true" spans="1:4">
      <c r="A9" s="242"/>
      <c r="B9" s="176"/>
      <c r="C9" s="187" t="s">
        <v>2370</v>
      </c>
      <c r="D9" s="176"/>
    </row>
    <row r="10" s="170" customFormat="true" ht="24.95" customHeight="true" spans="1:4">
      <c r="A10" s="242"/>
      <c r="B10" s="176"/>
      <c r="C10" s="187" t="s">
        <v>2371</v>
      </c>
      <c r="D10" s="176"/>
    </row>
    <row r="11" s="170" customFormat="true" ht="24.95" customHeight="true" spans="1:4">
      <c r="A11" s="242"/>
      <c r="B11" s="176"/>
      <c r="C11" s="187" t="s">
        <v>2372</v>
      </c>
      <c r="D11" s="176"/>
    </row>
    <row r="12" s="170" customFormat="true" ht="24.95" customHeight="true" spans="1:4">
      <c r="A12" s="242"/>
      <c r="B12" s="176"/>
      <c r="C12" s="187" t="s">
        <v>2373</v>
      </c>
      <c r="D12" s="176"/>
    </row>
    <row r="13" s="170" customFormat="true" ht="24.95" customHeight="true" spans="1:4">
      <c r="A13" s="242"/>
      <c r="B13" s="176"/>
      <c r="C13" s="187" t="s">
        <v>2374</v>
      </c>
      <c r="D13" s="176"/>
    </row>
    <row r="14" s="170" customFormat="true" ht="24.95" customHeight="true" spans="1:4">
      <c r="A14" s="242"/>
      <c r="B14" s="176"/>
      <c r="C14" s="187" t="s">
        <v>2375</v>
      </c>
      <c r="D14" s="176"/>
    </row>
    <row r="15" s="170" customFormat="true" ht="24.95" customHeight="true" spans="1:4">
      <c r="A15" s="242"/>
      <c r="B15" s="176"/>
      <c r="C15" s="187" t="s">
        <v>2376</v>
      </c>
      <c r="D15" s="176">
        <v>187</v>
      </c>
    </row>
    <row r="16" s="170" customFormat="true" ht="24.95" customHeight="true" spans="1:4">
      <c r="A16" s="242"/>
      <c r="B16" s="176"/>
      <c r="C16" s="187" t="s">
        <v>2377</v>
      </c>
      <c r="D16" s="176"/>
    </row>
    <row r="17" s="170" customFormat="true" ht="24.95" customHeight="true" spans="1:4">
      <c r="A17" s="242"/>
      <c r="B17" s="176"/>
      <c r="C17" s="187" t="s">
        <v>2378</v>
      </c>
      <c r="D17" s="176"/>
    </row>
    <row r="18" s="170" customFormat="true" ht="24.95" customHeight="true" spans="1:4">
      <c r="A18" s="242"/>
      <c r="B18" s="176"/>
      <c r="C18" s="243" t="s">
        <v>2379</v>
      </c>
      <c r="D18" s="176"/>
    </row>
    <row r="19" s="170" customFormat="true" ht="24.95" customHeight="true" spans="1:4">
      <c r="A19" s="242"/>
      <c r="B19" s="176"/>
      <c r="C19" s="187" t="s">
        <v>2380</v>
      </c>
      <c r="D19" s="176"/>
    </row>
    <row r="20" s="170" customFormat="true" ht="24.95" customHeight="true" spans="1:4">
      <c r="A20" s="242"/>
      <c r="B20" s="176"/>
      <c r="C20" s="187" t="s">
        <v>2381</v>
      </c>
      <c r="D20" s="176"/>
    </row>
    <row r="21" s="170" customFormat="true" ht="24.95" customHeight="true" spans="1:4">
      <c r="A21" s="242"/>
      <c r="B21" s="176"/>
      <c r="C21" s="187" t="s">
        <v>2382</v>
      </c>
      <c r="D21" s="176"/>
    </row>
    <row r="22" s="170" customFormat="true" ht="24.95" customHeight="true" spans="1:4">
      <c r="A22" s="242"/>
      <c r="B22" s="176"/>
      <c r="C22" s="187" t="s">
        <v>2383</v>
      </c>
      <c r="D22" s="176"/>
    </row>
    <row r="23" s="170" customFormat="true" ht="24.95" customHeight="true" spans="1:4">
      <c r="A23" s="242"/>
      <c r="B23" s="176"/>
      <c r="C23" s="187" t="s">
        <v>2384</v>
      </c>
      <c r="D23" s="176"/>
    </row>
    <row r="24" s="170" customFormat="true" ht="24.95" customHeight="true" spans="1:4">
      <c r="A24" s="242"/>
      <c r="B24" s="176"/>
      <c r="C24" s="187" t="s">
        <v>2385</v>
      </c>
      <c r="D24" s="176"/>
    </row>
    <row r="25" s="170" customFormat="true" ht="24.95" customHeight="true" spans="1:4">
      <c r="A25" s="242"/>
      <c r="B25" s="176"/>
      <c r="C25" s="187" t="s">
        <v>2386</v>
      </c>
      <c r="D25" s="176"/>
    </row>
    <row r="26" s="170" customFormat="true" ht="24.95" customHeight="true" spans="1:4">
      <c r="A26" s="242"/>
      <c r="B26" s="176"/>
      <c r="C26" s="187" t="s">
        <v>2387</v>
      </c>
      <c r="D26" s="176"/>
    </row>
    <row r="27" s="170" customFormat="true" ht="24.95" customHeight="true" spans="1:4">
      <c r="A27" s="242"/>
      <c r="B27" s="176"/>
      <c r="C27" s="243" t="s">
        <v>2388</v>
      </c>
      <c r="D27" s="188">
        <f>D28</f>
        <v>1520</v>
      </c>
    </row>
    <row r="28" s="170" customFormat="true" ht="24.95" customHeight="true" spans="1:4">
      <c r="A28" s="242"/>
      <c r="B28" s="176"/>
      <c r="C28" s="187" t="s">
        <v>2389</v>
      </c>
      <c r="D28" s="176">
        <v>1520</v>
      </c>
    </row>
    <row r="29" s="170" customFormat="true" ht="24.95" customHeight="true" spans="1:4">
      <c r="A29" s="242"/>
      <c r="B29" s="176"/>
      <c r="C29" s="243" t="s">
        <v>2390</v>
      </c>
      <c r="D29" s="176"/>
    </row>
    <row r="30" s="170" customFormat="true" ht="24.95" customHeight="true" spans="1:4">
      <c r="A30" s="242"/>
      <c r="B30" s="176"/>
      <c r="C30" s="187" t="s">
        <v>2391</v>
      </c>
      <c r="D30" s="176"/>
    </row>
    <row r="31" s="170" customFormat="true" ht="24.95" customHeight="true" spans="1:4">
      <c r="A31" s="242"/>
      <c r="B31" s="176"/>
      <c r="C31" s="187" t="s">
        <v>2392</v>
      </c>
      <c r="D31" s="176"/>
    </row>
    <row r="32" s="170" customFormat="true" ht="24.95" customHeight="true" spans="1:4">
      <c r="A32" s="242"/>
      <c r="B32" s="176"/>
      <c r="C32" s="187" t="s">
        <v>2393</v>
      </c>
      <c r="D32" s="176"/>
    </row>
    <row r="33" s="170" customFormat="true" ht="24.95" customHeight="true" spans="1:4">
      <c r="A33" s="242"/>
      <c r="B33" s="176"/>
      <c r="C33" s="243" t="s">
        <v>2394</v>
      </c>
      <c r="D33" s="176"/>
    </row>
    <row r="34" s="170" customFormat="true" ht="24.95" customHeight="true" spans="1:4">
      <c r="A34" s="242"/>
      <c r="B34" s="176"/>
      <c r="C34" s="187" t="s">
        <v>2395</v>
      </c>
      <c r="D34" s="176"/>
    </row>
    <row r="35" s="170" customFormat="true" ht="24.95" customHeight="true" spans="1:4">
      <c r="A35" s="244" t="s">
        <v>2396</v>
      </c>
      <c r="B35" s="188">
        <v>3415</v>
      </c>
      <c r="C35" s="245" t="s">
        <v>2397</v>
      </c>
      <c r="D35" s="188">
        <f>D4+D7</f>
        <v>1707</v>
      </c>
    </row>
    <row r="36" s="170" customFormat="true" ht="24.95" customHeight="true" spans="1:4">
      <c r="A36" s="244" t="s">
        <v>2398</v>
      </c>
      <c r="B36" s="188">
        <v>1553</v>
      </c>
      <c r="C36" s="245" t="s">
        <v>2399</v>
      </c>
      <c r="D36" s="188">
        <v>1553</v>
      </c>
    </row>
    <row r="37" s="170" customFormat="true" ht="24.95" customHeight="true" spans="1:4">
      <c r="A37" s="244" t="s">
        <v>2400</v>
      </c>
      <c r="B37" s="188"/>
      <c r="C37" s="245" t="s">
        <v>2401</v>
      </c>
      <c r="D37" s="246">
        <v>1700</v>
      </c>
    </row>
    <row r="38" s="170" customFormat="true" ht="24.95" customHeight="true" spans="1:4">
      <c r="A38" s="242"/>
      <c r="B38" s="176"/>
      <c r="C38" s="245" t="s">
        <v>2402</v>
      </c>
      <c r="D38" s="246">
        <v>8</v>
      </c>
    </row>
    <row r="39" s="238" customFormat="true" ht="24.95" customHeight="true" spans="1:4">
      <c r="A39" s="183" t="s">
        <v>2403</v>
      </c>
      <c r="B39" s="241">
        <f>B35+B36+B37</f>
        <v>4968</v>
      </c>
      <c r="C39" s="183" t="s">
        <v>2404</v>
      </c>
      <c r="D39" s="241">
        <f>D37+D35+D36+D38</f>
        <v>4968</v>
      </c>
    </row>
  </sheetData>
  <mergeCells count="2">
    <mergeCell ref="A1:D1"/>
    <mergeCell ref="C2:D2"/>
  </mergeCells>
  <printOptions horizontalCentered="true"/>
  <pageMargins left="0.708333333333333" right="0.708333333333333" top="0.747916666666667" bottom="0.747916666666667" header="0.314583333333333" footer="0.314583333333333"/>
  <pageSetup paperSize="9" firstPageNumber="135" orientation="portrait" useFirstPageNumber="true"/>
  <headerFooter>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Q8"/>
  <sheetViews>
    <sheetView workbookViewId="0">
      <selection activeCell="J20" sqref="J20"/>
    </sheetView>
  </sheetViews>
  <sheetFormatPr defaultColWidth="9" defaultRowHeight="24.95" customHeight="true" outlineLevelRow="7"/>
  <cols>
    <col min="1" max="1" width="53.75" style="28" customWidth="true"/>
    <col min="2" max="5" width="11.625" style="28" customWidth="true"/>
    <col min="6" max="16371" width="9" style="28"/>
  </cols>
  <sheetData>
    <row r="1" s="28" customFormat="true" ht="60" customHeight="true" spans="1:5">
      <c r="A1" s="230" t="s">
        <v>2408</v>
      </c>
      <c r="B1" s="230"/>
      <c r="C1" s="230"/>
      <c r="D1" s="230"/>
      <c r="E1" s="230"/>
    </row>
    <row r="2" s="28" customFormat="true" customHeight="true" spans="1:5">
      <c r="A2" s="193"/>
      <c r="E2" s="237" t="s">
        <v>2241</v>
      </c>
    </row>
    <row r="3" s="229" customFormat="true" ht="30" customHeight="true" spans="1:5">
      <c r="A3" s="231" t="s">
        <v>60</v>
      </c>
      <c r="B3" s="231" t="s">
        <v>1400</v>
      </c>
      <c r="C3" s="232"/>
      <c r="D3" s="232"/>
      <c r="E3" s="232"/>
    </row>
    <row r="4" s="229" customFormat="true" ht="30" customHeight="true" spans="1:5">
      <c r="A4" s="232"/>
      <c r="B4" s="231" t="s">
        <v>1801</v>
      </c>
      <c r="C4" s="231" t="s">
        <v>1802</v>
      </c>
      <c r="D4" s="231" t="s">
        <v>1803</v>
      </c>
      <c r="E4" s="231" t="s">
        <v>1804</v>
      </c>
    </row>
    <row r="5" s="28" customFormat="true" ht="30" customHeight="true" spans="1:5">
      <c r="A5" s="233" t="s">
        <v>1922</v>
      </c>
      <c r="B5" s="234">
        <v>1553</v>
      </c>
      <c r="C5" s="234">
        <v>1553</v>
      </c>
      <c r="D5" s="234"/>
      <c r="E5" s="234"/>
    </row>
    <row r="6" s="28" customFormat="true" ht="30" customHeight="true" spans="1:5">
      <c r="A6" s="233" t="s">
        <v>1741</v>
      </c>
      <c r="B6" s="234"/>
      <c r="C6" s="234"/>
      <c r="D6" s="234"/>
      <c r="E6" s="234"/>
    </row>
    <row r="7" s="28" customFormat="true" ht="30" customHeight="true" spans="1:5">
      <c r="A7" s="233" t="s">
        <v>2409</v>
      </c>
      <c r="B7" s="234"/>
      <c r="C7" s="234"/>
      <c r="D7" s="234"/>
      <c r="E7" s="234"/>
    </row>
    <row r="8" s="66" customFormat="true" customHeight="true" spans="1:16371">
      <c r="A8" s="235" t="s">
        <v>2410</v>
      </c>
      <c r="B8" s="236">
        <v>1553</v>
      </c>
      <c r="C8" s="236">
        <v>1553</v>
      </c>
      <c r="D8" s="236"/>
      <c r="E8" s="236"/>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c r="AMI8" s="27"/>
      <c r="AMJ8" s="27"/>
      <c r="AMK8" s="27"/>
      <c r="AML8" s="27"/>
      <c r="AMM8" s="27"/>
      <c r="AMN8" s="27"/>
      <c r="AMO8" s="27"/>
      <c r="AMP8" s="27"/>
      <c r="AMQ8" s="27"/>
      <c r="AMR8" s="27"/>
      <c r="AMS8" s="27"/>
      <c r="AMT8" s="27"/>
      <c r="AMU8" s="27"/>
      <c r="AMV8" s="27"/>
      <c r="AMW8" s="27"/>
      <c r="AMX8" s="27"/>
      <c r="AMY8" s="27"/>
      <c r="AMZ8" s="27"/>
      <c r="ANA8" s="27"/>
      <c r="ANB8" s="27"/>
      <c r="ANC8" s="27"/>
      <c r="AND8" s="27"/>
      <c r="ANE8" s="27"/>
      <c r="ANF8" s="27"/>
      <c r="ANG8" s="27"/>
      <c r="ANH8" s="27"/>
      <c r="ANI8" s="27"/>
      <c r="ANJ8" s="27"/>
      <c r="ANK8" s="27"/>
      <c r="ANL8" s="27"/>
      <c r="ANM8" s="27"/>
      <c r="ANN8" s="27"/>
      <c r="ANO8" s="27"/>
      <c r="ANP8" s="27"/>
      <c r="ANQ8" s="27"/>
      <c r="ANR8" s="27"/>
      <c r="ANS8" s="27"/>
      <c r="ANT8" s="27"/>
      <c r="ANU8" s="27"/>
      <c r="ANV8" s="27"/>
      <c r="ANW8" s="27"/>
      <c r="ANX8" s="27"/>
      <c r="ANY8" s="27"/>
      <c r="ANZ8" s="27"/>
      <c r="AOA8" s="27"/>
      <c r="AOB8" s="27"/>
      <c r="AOC8" s="27"/>
      <c r="AOD8" s="27"/>
      <c r="AOE8" s="27"/>
      <c r="AOF8" s="27"/>
      <c r="AOG8" s="27"/>
      <c r="AOH8" s="27"/>
      <c r="AOI8" s="27"/>
      <c r="AOJ8" s="27"/>
      <c r="AOK8" s="27"/>
      <c r="AOL8" s="27"/>
      <c r="AOM8" s="27"/>
      <c r="AON8" s="27"/>
      <c r="AOO8" s="27"/>
      <c r="AOP8" s="27"/>
      <c r="AOQ8" s="27"/>
      <c r="AOR8" s="27"/>
      <c r="AOS8" s="27"/>
      <c r="AOT8" s="27"/>
      <c r="AOU8" s="27"/>
      <c r="AOV8" s="27"/>
      <c r="AOW8" s="27"/>
      <c r="AOX8" s="27"/>
      <c r="AOY8" s="27"/>
      <c r="AOZ8" s="27"/>
      <c r="APA8" s="27"/>
      <c r="APB8" s="27"/>
      <c r="APC8" s="27"/>
      <c r="APD8" s="27"/>
      <c r="APE8" s="27"/>
      <c r="APF8" s="27"/>
      <c r="APG8" s="27"/>
      <c r="APH8" s="27"/>
      <c r="API8" s="27"/>
      <c r="APJ8" s="27"/>
      <c r="APK8" s="27"/>
      <c r="APL8" s="27"/>
      <c r="APM8" s="27"/>
      <c r="APN8" s="27"/>
      <c r="APO8" s="27"/>
      <c r="APP8" s="27"/>
      <c r="APQ8" s="27"/>
      <c r="APR8" s="27"/>
      <c r="APS8" s="27"/>
      <c r="APT8" s="27"/>
      <c r="APU8" s="27"/>
      <c r="APV8" s="27"/>
      <c r="APW8" s="27"/>
      <c r="APX8" s="27"/>
      <c r="APY8" s="27"/>
      <c r="APZ8" s="27"/>
      <c r="AQA8" s="27"/>
      <c r="AQB8" s="27"/>
      <c r="AQC8" s="27"/>
      <c r="AQD8" s="27"/>
      <c r="AQE8" s="27"/>
      <c r="AQF8" s="27"/>
      <c r="AQG8" s="27"/>
      <c r="AQH8" s="27"/>
      <c r="AQI8" s="27"/>
      <c r="AQJ8" s="27"/>
      <c r="AQK8" s="27"/>
      <c r="AQL8" s="27"/>
      <c r="AQM8" s="27"/>
      <c r="AQN8" s="27"/>
      <c r="AQO8" s="27"/>
      <c r="AQP8" s="27"/>
      <c r="AQQ8" s="27"/>
      <c r="AQR8" s="27"/>
      <c r="AQS8" s="27"/>
      <c r="AQT8" s="27"/>
      <c r="AQU8" s="27"/>
      <c r="AQV8" s="27"/>
      <c r="AQW8" s="27"/>
      <c r="AQX8" s="27"/>
      <c r="AQY8" s="27"/>
      <c r="AQZ8" s="27"/>
      <c r="ARA8" s="27"/>
      <c r="ARB8" s="27"/>
      <c r="ARC8" s="27"/>
      <c r="ARD8" s="27"/>
      <c r="ARE8" s="27"/>
      <c r="ARF8" s="27"/>
      <c r="ARG8" s="27"/>
      <c r="ARH8" s="27"/>
      <c r="ARI8" s="27"/>
      <c r="ARJ8" s="27"/>
      <c r="ARK8" s="27"/>
      <c r="ARL8" s="27"/>
      <c r="ARM8" s="27"/>
      <c r="ARN8" s="27"/>
      <c r="ARO8" s="27"/>
      <c r="ARP8" s="27"/>
      <c r="ARQ8" s="27"/>
      <c r="ARR8" s="27"/>
      <c r="ARS8" s="27"/>
      <c r="ART8" s="27"/>
      <c r="ARU8" s="27"/>
      <c r="ARV8" s="27"/>
      <c r="ARW8" s="27"/>
      <c r="ARX8" s="27"/>
      <c r="ARY8" s="27"/>
      <c r="ARZ8" s="27"/>
      <c r="ASA8" s="27"/>
      <c r="ASB8" s="27"/>
      <c r="ASC8" s="27"/>
      <c r="ASD8" s="27"/>
      <c r="ASE8" s="27"/>
      <c r="ASF8" s="27"/>
      <c r="ASG8" s="27"/>
      <c r="ASH8" s="27"/>
      <c r="ASI8" s="27"/>
      <c r="ASJ8" s="27"/>
      <c r="ASK8" s="27"/>
      <c r="ASL8" s="27"/>
      <c r="ASM8" s="27"/>
      <c r="ASN8" s="27"/>
      <c r="ASO8" s="27"/>
      <c r="ASP8" s="27"/>
      <c r="ASQ8" s="27"/>
      <c r="ASR8" s="27"/>
      <c r="ASS8" s="27"/>
      <c r="AST8" s="27"/>
      <c r="ASU8" s="27"/>
      <c r="ASV8" s="27"/>
      <c r="ASW8" s="27"/>
      <c r="ASX8" s="27"/>
      <c r="ASY8" s="27"/>
      <c r="ASZ8" s="27"/>
      <c r="ATA8" s="27"/>
      <c r="ATB8" s="27"/>
      <c r="ATC8" s="27"/>
      <c r="ATD8" s="27"/>
      <c r="ATE8" s="27"/>
      <c r="ATF8" s="27"/>
      <c r="ATG8" s="27"/>
      <c r="ATH8" s="27"/>
      <c r="ATI8" s="27"/>
      <c r="ATJ8" s="27"/>
      <c r="ATK8" s="27"/>
      <c r="ATL8" s="27"/>
      <c r="ATM8" s="27"/>
      <c r="ATN8" s="27"/>
      <c r="ATO8" s="27"/>
      <c r="ATP8" s="27"/>
      <c r="ATQ8" s="27"/>
      <c r="ATR8" s="27"/>
      <c r="ATS8" s="27"/>
      <c r="ATT8" s="27"/>
      <c r="ATU8" s="27"/>
      <c r="ATV8" s="27"/>
      <c r="ATW8" s="27"/>
      <c r="ATX8" s="27"/>
      <c r="ATY8" s="27"/>
      <c r="ATZ8" s="27"/>
      <c r="AUA8" s="27"/>
      <c r="AUB8" s="27"/>
      <c r="AUC8" s="27"/>
      <c r="AUD8" s="27"/>
      <c r="AUE8" s="27"/>
      <c r="AUF8" s="27"/>
      <c r="AUG8" s="27"/>
      <c r="AUH8" s="27"/>
      <c r="AUI8" s="27"/>
      <c r="AUJ8" s="27"/>
      <c r="AUK8" s="27"/>
      <c r="AUL8" s="27"/>
      <c r="AUM8" s="27"/>
      <c r="AUN8" s="27"/>
      <c r="AUO8" s="27"/>
      <c r="AUP8" s="27"/>
      <c r="AUQ8" s="27"/>
      <c r="AUR8" s="27"/>
      <c r="AUS8" s="27"/>
      <c r="AUT8" s="27"/>
      <c r="AUU8" s="27"/>
      <c r="AUV8" s="27"/>
      <c r="AUW8" s="27"/>
      <c r="AUX8" s="27"/>
      <c r="AUY8" s="27"/>
      <c r="AUZ8" s="27"/>
      <c r="AVA8" s="27"/>
      <c r="AVB8" s="27"/>
      <c r="AVC8" s="27"/>
      <c r="AVD8" s="27"/>
      <c r="AVE8" s="27"/>
      <c r="AVF8" s="27"/>
      <c r="AVG8" s="27"/>
      <c r="AVH8" s="27"/>
      <c r="AVI8" s="27"/>
      <c r="AVJ8" s="27"/>
      <c r="AVK8" s="27"/>
      <c r="AVL8" s="27"/>
      <c r="AVM8" s="27"/>
      <c r="AVN8" s="27"/>
      <c r="AVO8" s="27"/>
      <c r="AVP8" s="27"/>
      <c r="AVQ8" s="27"/>
      <c r="AVR8" s="27"/>
      <c r="AVS8" s="27"/>
      <c r="AVT8" s="27"/>
      <c r="AVU8" s="27"/>
      <c r="AVV8" s="27"/>
      <c r="AVW8" s="27"/>
      <c r="AVX8" s="27"/>
      <c r="AVY8" s="27"/>
      <c r="AVZ8" s="27"/>
      <c r="AWA8" s="27"/>
      <c r="AWB8" s="27"/>
      <c r="AWC8" s="27"/>
      <c r="AWD8" s="27"/>
      <c r="AWE8" s="27"/>
      <c r="AWF8" s="27"/>
      <c r="AWG8" s="27"/>
      <c r="AWH8" s="27"/>
      <c r="AWI8" s="27"/>
      <c r="AWJ8" s="27"/>
      <c r="AWK8" s="27"/>
      <c r="AWL8" s="27"/>
      <c r="AWM8" s="27"/>
      <c r="AWN8" s="27"/>
      <c r="AWO8" s="27"/>
      <c r="AWP8" s="27"/>
      <c r="AWQ8" s="27"/>
      <c r="AWR8" s="27"/>
      <c r="AWS8" s="27"/>
      <c r="AWT8" s="27"/>
      <c r="AWU8" s="27"/>
      <c r="AWV8" s="27"/>
      <c r="AWW8" s="27"/>
      <c r="AWX8" s="27"/>
      <c r="AWY8" s="27"/>
      <c r="AWZ8" s="27"/>
      <c r="AXA8" s="27"/>
      <c r="AXB8" s="27"/>
      <c r="AXC8" s="27"/>
      <c r="AXD8" s="27"/>
      <c r="AXE8" s="27"/>
      <c r="AXF8" s="27"/>
      <c r="AXG8" s="27"/>
      <c r="AXH8" s="27"/>
      <c r="AXI8" s="27"/>
      <c r="AXJ8" s="27"/>
      <c r="AXK8" s="27"/>
      <c r="AXL8" s="27"/>
      <c r="AXM8" s="27"/>
      <c r="AXN8" s="27"/>
      <c r="AXO8" s="27"/>
      <c r="AXP8" s="27"/>
      <c r="AXQ8" s="27"/>
      <c r="AXR8" s="27"/>
      <c r="AXS8" s="27"/>
      <c r="AXT8" s="27"/>
      <c r="AXU8" s="27"/>
      <c r="AXV8" s="27"/>
      <c r="AXW8" s="27"/>
      <c r="AXX8" s="27"/>
      <c r="AXY8" s="27"/>
      <c r="AXZ8" s="27"/>
      <c r="AYA8" s="27"/>
      <c r="AYB8" s="27"/>
      <c r="AYC8" s="27"/>
      <c r="AYD8" s="27"/>
      <c r="AYE8" s="27"/>
      <c r="AYF8" s="27"/>
      <c r="AYG8" s="27"/>
      <c r="AYH8" s="27"/>
      <c r="AYI8" s="27"/>
      <c r="AYJ8" s="27"/>
      <c r="AYK8" s="27"/>
      <c r="AYL8" s="27"/>
      <c r="AYM8" s="27"/>
      <c r="AYN8" s="27"/>
      <c r="AYO8" s="27"/>
      <c r="AYP8" s="27"/>
      <c r="AYQ8" s="27"/>
      <c r="AYR8" s="27"/>
      <c r="AYS8" s="27"/>
      <c r="AYT8" s="27"/>
      <c r="AYU8" s="27"/>
      <c r="AYV8" s="27"/>
      <c r="AYW8" s="27"/>
      <c r="AYX8" s="27"/>
      <c r="AYY8" s="27"/>
      <c r="AYZ8" s="27"/>
      <c r="AZA8" s="27"/>
      <c r="AZB8" s="27"/>
      <c r="AZC8" s="27"/>
      <c r="AZD8" s="27"/>
      <c r="AZE8" s="27"/>
      <c r="AZF8" s="27"/>
      <c r="AZG8" s="27"/>
      <c r="AZH8" s="27"/>
      <c r="AZI8" s="27"/>
      <c r="AZJ8" s="27"/>
      <c r="AZK8" s="27"/>
      <c r="AZL8" s="27"/>
      <c r="AZM8" s="27"/>
      <c r="AZN8" s="27"/>
      <c r="AZO8" s="27"/>
      <c r="AZP8" s="27"/>
      <c r="AZQ8" s="27"/>
      <c r="AZR8" s="27"/>
      <c r="AZS8" s="27"/>
      <c r="AZT8" s="27"/>
      <c r="AZU8" s="27"/>
      <c r="AZV8" s="27"/>
      <c r="AZW8" s="27"/>
      <c r="AZX8" s="27"/>
      <c r="AZY8" s="27"/>
      <c r="AZZ8" s="27"/>
      <c r="BAA8" s="27"/>
      <c r="BAB8" s="27"/>
      <c r="BAC8" s="27"/>
      <c r="BAD8" s="27"/>
      <c r="BAE8" s="27"/>
      <c r="BAF8" s="27"/>
      <c r="BAG8" s="27"/>
      <c r="BAH8" s="27"/>
      <c r="BAI8" s="27"/>
      <c r="BAJ8" s="27"/>
      <c r="BAK8" s="27"/>
      <c r="BAL8" s="27"/>
      <c r="BAM8" s="27"/>
      <c r="BAN8" s="27"/>
      <c r="BAO8" s="27"/>
      <c r="BAP8" s="27"/>
      <c r="BAQ8" s="27"/>
      <c r="BAR8" s="27"/>
      <c r="BAS8" s="27"/>
      <c r="BAT8" s="27"/>
      <c r="BAU8" s="27"/>
      <c r="BAV8" s="27"/>
      <c r="BAW8" s="27"/>
      <c r="BAX8" s="27"/>
      <c r="BAY8" s="27"/>
      <c r="BAZ8" s="27"/>
      <c r="BBA8" s="27"/>
      <c r="BBB8" s="27"/>
      <c r="BBC8" s="27"/>
      <c r="BBD8" s="27"/>
      <c r="BBE8" s="27"/>
      <c r="BBF8" s="27"/>
      <c r="BBG8" s="27"/>
      <c r="BBH8" s="27"/>
      <c r="BBI8" s="27"/>
      <c r="BBJ8" s="27"/>
      <c r="BBK8" s="27"/>
      <c r="BBL8" s="27"/>
      <c r="BBM8" s="27"/>
      <c r="BBN8" s="27"/>
      <c r="BBO8" s="27"/>
      <c r="BBP8" s="27"/>
      <c r="BBQ8" s="27"/>
      <c r="BBR8" s="27"/>
      <c r="BBS8" s="27"/>
      <c r="BBT8" s="27"/>
      <c r="BBU8" s="27"/>
      <c r="BBV8" s="27"/>
      <c r="BBW8" s="27"/>
      <c r="BBX8" s="27"/>
      <c r="BBY8" s="27"/>
      <c r="BBZ8" s="27"/>
      <c r="BCA8" s="27"/>
      <c r="BCB8" s="27"/>
      <c r="BCC8" s="27"/>
      <c r="BCD8" s="27"/>
      <c r="BCE8" s="27"/>
      <c r="BCF8" s="27"/>
      <c r="BCG8" s="27"/>
      <c r="BCH8" s="27"/>
      <c r="BCI8" s="27"/>
      <c r="BCJ8" s="27"/>
      <c r="BCK8" s="27"/>
      <c r="BCL8" s="27"/>
      <c r="BCM8" s="27"/>
      <c r="BCN8" s="27"/>
      <c r="BCO8" s="27"/>
      <c r="BCP8" s="27"/>
      <c r="BCQ8" s="27"/>
      <c r="BCR8" s="27"/>
      <c r="BCS8" s="27"/>
      <c r="BCT8" s="27"/>
      <c r="BCU8" s="27"/>
      <c r="BCV8" s="27"/>
      <c r="BCW8" s="27"/>
      <c r="BCX8" s="27"/>
      <c r="BCY8" s="27"/>
      <c r="BCZ8" s="27"/>
      <c r="BDA8" s="27"/>
      <c r="BDB8" s="27"/>
      <c r="BDC8" s="27"/>
      <c r="BDD8" s="27"/>
      <c r="BDE8" s="27"/>
      <c r="BDF8" s="27"/>
      <c r="BDG8" s="27"/>
      <c r="BDH8" s="27"/>
      <c r="BDI8" s="27"/>
      <c r="BDJ8" s="27"/>
      <c r="BDK8" s="27"/>
      <c r="BDL8" s="27"/>
      <c r="BDM8" s="27"/>
      <c r="BDN8" s="27"/>
      <c r="BDO8" s="27"/>
      <c r="BDP8" s="27"/>
      <c r="BDQ8" s="27"/>
      <c r="BDR8" s="27"/>
      <c r="BDS8" s="27"/>
      <c r="BDT8" s="27"/>
      <c r="BDU8" s="27"/>
      <c r="BDV8" s="27"/>
      <c r="BDW8" s="27"/>
      <c r="BDX8" s="27"/>
      <c r="BDY8" s="27"/>
      <c r="BDZ8" s="27"/>
      <c r="BEA8" s="27"/>
      <c r="BEB8" s="27"/>
      <c r="BEC8" s="27"/>
      <c r="BED8" s="27"/>
      <c r="BEE8" s="27"/>
      <c r="BEF8" s="27"/>
      <c r="BEG8" s="27"/>
      <c r="BEH8" s="27"/>
      <c r="BEI8" s="27"/>
      <c r="BEJ8" s="27"/>
      <c r="BEK8" s="27"/>
      <c r="BEL8" s="27"/>
      <c r="BEM8" s="27"/>
      <c r="BEN8" s="27"/>
      <c r="BEO8" s="27"/>
      <c r="BEP8" s="27"/>
      <c r="BEQ8" s="27"/>
      <c r="BER8" s="27"/>
      <c r="BES8" s="27"/>
      <c r="BET8" s="27"/>
      <c r="BEU8" s="27"/>
      <c r="BEV8" s="27"/>
      <c r="BEW8" s="27"/>
      <c r="BEX8" s="27"/>
      <c r="BEY8" s="27"/>
      <c r="BEZ8" s="27"/>
      <c r="BFA8" s="27"/>
      <c r="BFB8" s="27"/>
      <c r="BFC8" s="27"/>
      <c r="BFD8" s="27"/>
      <c r="BFE8" s="27"/>
      <c r="BFF8" s="27"/>
      <c r="BFG8" s="27"/>
      <c r="BFH8" s="27"/>
      <c r="BFI8" s="27"/>
      <c r="BFJ8" s="27"/>
      <c r="BFK8" s="27"/>
      <c r="BFL8" s="27"/>
      <c r="BFM8" s="27"/>
      <c r="BFN8" s="27"/>
      <c r="BFO8" s="27"/>
      <c r="BFP8" s="27"/>
      <c r="BFQ8" s="27"/>
      <c r="BFR8" s="27"/>
      <c r="BFS8" s="27"/>
      <c r="BFT8" s="27"/>
      <c r="BFU8" s="27"/>
      <c r="BFV8" s="27"/>
      <c r="BFW8" s="27"/>
      <c r="BFX8" s="27"/>
      <c r="BFY8" s="27"/>
      <c r="BFZ8" s="27"/>
      <c r="BGA8" s="27"/>
      <c r="BGB8" s="27"/>
      <c r="BGC8" s="27"/>
      <c r="BGD8" s="27"/>
      <c r="BGE8" s="27"/>
      <c r="BGF8" s="27"/>
      <c r="BGG8" s="27"/>
      <c r="BGH8" s="27"/>
      <c r="BGI8" s="27"/>
      <c r="BGJ8" s="27"/>
      <c r="BGK8" s="27"/>
      <c r="BGL8" s="27"/>
      <c r="BGM8" s="27"/>
      <c r="BGN8" s="27"/>
      <c r="BGO8" s="27"/>
      <c r="BGP8" s="27"/>
      <c r="BGQ8" s="27"/>
      <c r="BGR8" s="27"/>
      <c r="BGS8" s="27"/>
      <c r="BGT8" s="27"/>
      <c r="BGU8" s="27"/>
      <c r="BGV8" s="27"/>
      <c r="BGW8" s="27"/>
      <c r="BGX8" s="27"/>
      <c r="BGY8" s="27"/>
      <c r="BGZ8" s="27"/>
      <c r="BHA8" s="27"/>
      <c r="BHB8" s="27"/>
      <c r="BHC8" s="27"/>
      <c r="BHD8" s="27"/>
      <c r="BHE8" s="27"/>
      <c r="BHF8" s="27"/>
      <c r="BHG8" s="27"/>
      <c r="BHH8" s="27"/>
      <c r="BHI8" s="27"/>
      <c r="BHJ8" s="27"/>
      <c r="BHK8" s="27"/>
      <c r="BHL8" s="27"/>
      <c r="BHM8" s="27"/>
      <c r="BHN8" s="27"/>
      <c r="BHO8" s="27"/>
      <c r="BHP8" s="27"/>
      <c r="BHQ8" s="27"/>
      <c r="BHR8" s="27"/>
      <c r="BHS8" s="27"/>
      <c r="BHT8" s="27"/>
      <c r="BHU8" s="27"/>
      <c r="BHV8" s="27"/>
      <c r="BHW8" s="27"/>
      <c r="BHX8" s="27"/>
      <c r="BHY8" s="27"/>
      <c r="BHZ8" s="27"/>
      <c r="BIA8" s="27"/>
      <c r="BIB8" s="27"/>
      <c r="BIC8" s="27"/>
      <c r="BID8" s="27"/>
      <c r="BIE8" s="27"/>
      <c r="BIF8" s="27"/>
      <c r="BIG8" s="27"/>
      <c r="BIH8" s="27"/>
      <c r="BII8" s="27"/>
      <c r="BIJ8" s="27"/>
      <c r="BIK8" s="27"/>
      <c r="BIL8" s="27"/>
      <c r="BIM8" s="27"/>
      <c r="BIN8" s="27"/>
      <c r="BIO8" s="27"/>
      <c r="BIP8" s="27"/>
      <c r="BIQ8" s="27"/>
      <c r="BIR8" s="27"/>
      <c r="BIS8" s="27"/>
      <c r="BIT8" s="27"/>
      <c r="BIU8" s="27"/>
      <c r="BIV8" s="27"/>
      <c r="BIW8" s="27"/>
      <c r="BIX8" s="27"/>
      <c r="BIY8" s="27"/>
      <c r="BIZ8" s="27"/>
      <c r="BJA8" s="27"/>
      <c r="BJB8" s="27"/>
      <c r="BJC8" s="27"/>
      <c r="BJD8" s="27"/>
      <c r="BJE8" s="27"/>
      <c r="BJF8" s="27"/>
      <c r="BJG8" s="27"/>
      <c r="BJH8" s="27"/>
      <c r="BJI8" s="27"/>
      <c r="BJJ8" s="27"/>
      <c r="BJK8" s="27"/>
      <c r="BJL8" s="27"/>
      <c r="BJM8" s="27"/>
      <c r="BJN8" s="27"/>
      <c r="BJO8" s="27"/>
      <c r="BJP8" s="27"/>
      <c r="BJQ8" s="27"/>
      <c r="BJR8" s="27"/>
      <c r="BJS8" s="27"/>
      <c r="BJT8" s="27"/>
      <c r="BJU8" s="27"/>
      <c r="BJV8" s="27"/>
      <c r="BJW8" s="27"/>
      <c r="BJX8" s="27"/>
      <c r="BJY8" s="27"/>
      <c r="BJZ8" s="27"/>
      <c r="BKA8" s="27"/>
      <c r="BKB8" s="27"/>
      <c r="BKC8" s="27"/>
      <c r="BKD8" s="27"/>
      <c r="BKE8" s="27"/>
      <c r="BKF8" s="27"/>
      <c r="BKG8" s="27"/>
      <c r="BKH8" s="27"/>
      <c r="BKI8" s="27"/>
      <c r="BKJ8" s="27"/>
      <c r="BKK8" s="27"/>
      <c r="BKL8" s="27"/>
      <c r="BKM8" s="27"/>
      <c r="BKN8" s="27"/>
      <c r="BKO8" s="27"/>
      <c r="BKP8" s="27"/>
      <c r="BKQ8" s="27"/>
      <c r="BKR8" s="27"/>
      <c r="BKS8" s="27"/>
      <c r="BKT8" s="27"/>
      <c r="BKU8" s="27"/>
      <c r="BKV8" s="27"/>
      <c r="BKW8" s="27"/>
      <c r="BKX8" s="27"/>
      <c r="BKY8" s="27"/>
      <c r="BKZ8" s="27"/>
      <c r="BLA8" s="27"/>
      <c r="BLB8" s="27"/>
      <c r="BLC8" s="27"/>
      <c r="BLD8" s="27"/>
      <c r="BLE8" s="27"/>
      <c r="BLF8" s="27"/>
      <c r="BLG8" s="27"/>
      <c r="BLH8" s="27"/>
      <c r="BLI8" s="27"/>
      <c r="BLJ8" s="27"/>
      <c r="BLK8" s="27"/>
      <c r="BLL8" s="27"/>
      <c r="BLM8" s="27"/>
      <c r="BLN8" s="27"/>
      <c r="BLO8" s="27"/>
      <c r="BLP8" s="27"/>
      <c r="BLQ8" s="27"/>
      <c r="BLR8" s="27"/>
      <c r="BLS8" s="27"/>
      <c r="BLT8" s="27"/>
      <c r="BLU8" s="27"/>
      <c r="BLV8" s="27"/>
      <c r="BLW8" s="27"/>
      <c r="BLX8" s="27"/>
      <c r="BLY8" s="27"/>
      <c r="BLZ8" s="27"/>
      <c r="BMA8" s="27"/>
      <c r="BMB8" s="27"/>
      <c r="BMC8" s="27"/>
      <c r="BMD8" s="27"/>
      <c r="BME8" s="27"/>
      <c r="BMF8" s="27"/>
      <c r="BMG8" s="27"/>
      <c r="BMH8" s="27"/>
      <c r="BMI8" s="27"/>
      <c r="BMJ8" s="27"/>
      <c r="BMK8" s="27"/>
      <c r="BML8" s="27"/>
      <c r="BMM8" s="27"/>
      <c r="BMN8" s="27"/>
      <c r="BMO8" s="27"/>
      <c r="BMP8" s="27"/>
      <c r="BMQ8" s="27"/>
      <c r="BMR8" s="27"/>
      <c r="BMS8" s="27"/>
      <c r="BMT8" s="27"/>
      <c r="BMU8" s="27"/>
      <c r="BMV8" s="27"/>
      <c r="BMW8" s="27"/>
      <c r="BMX8" s="27"/>
      <c r="BMY8" s="27"/>
      <c r="BMZ8" s="27"/>
      <c r="BNA8" s="27"/>
      <c r="BNB8" s="27"/>
      <c r="BNC8" s="27"/>
      <c r="BND8" s="27"/>
      <c r="BNE8" s="27"/>
      <c r="BNF8" s="27"/>
      <c r="BNG8" s="27"/>
      <c r="BNH8" s="27"/>
      <c r="BNI8" s="27"/>
      <c r="BNJ8" s="27"/>
      <c r="BNK8" s="27"/>
      <c r="BNL8" s="27"/>
      <c r="BNM8" s="27"/>
      <c r="BNN8" s="27"/>
      <c r="BNO8" s="27"/>
      <c r="BNP8" s="27"/>
      <c r="BNQ8" s="27"/>
      <c r="BNR8" s="27"/>
      <c r="BNS8" s="27"/>
      <c r="BNT8" s="27"/>
      <c r="BNU8" s="27"/>
      <c r="BNV8" s="27"/>
      <c r="BNW8" s="27"/>
      <c r="BNX8" s="27"/>
      <c r="BNY8" s="27"/>
      <c r="BNZ8" s="27"/>
      <c r="BOA8" s="27"/>
      <c r="BOB8" s="27"/>
      <c r="BOC8" s="27"/>
      <c r="BOD8" s="27"/>
      <c r="BOE8" s="27"/>
      <c r="BOF8" s="27"/>
      <c r="BOG8" s="27"/>
      <c r="BOH8" s="27"/>
      <c r="BOI8" s="27"/>
      <c r="BOJ8" s="27"/>
      <c r="BOK8" s="27"/>
      <c r="BOL8" s="27"/>
      <c r="BOM8" s="27"/>
      <c r="BON8" s="27"/>
      <c r="BOO8" s="27"/>
      <c r="BOP8" s="27"/>
      <c r="BOQ8" s="27"/>
      <c r="BOR8" s="27"/>
      <c r="BOS8" s="27"/>
      <c r="BOT8" s="27"/>
      <c r="BOU8" s="27"/>
      <c r="BOV8" s="27"/>
      <c r="BOW8" s="27"/>
      <c r="BOX8" s="27"/>
      <c r="BOY8" s="27"/>
      <c r="BOZ8" s="27"/>
      <c r="BPA8" s="27"/>
      <c r="BPB8" s="27"/>
      <c r="BPC8" s="27"/>
      <c r="BPD8" s="27"/>
      <c r="BPE8" s="27"/>
      <c r="BPF8" s="27"/>
      <c r="BPG8" s="27"/>
      <c r="BPH8" s="27"/>
      <c r="BPI8" s="27"/>
      <c r="BPJ8" s="27"/>
      <c r="BPK8" s="27"/>
      <c r="BPL8" s="27"/>
      <c r="BPM8" s="27"/>
      <c r="BPN8" s="27"/>
      <c r="BPO8" s="27"/>
      <c r="BPP8" s="27"/>
      <c r="BPQ8" s="27"/>
      <c r="BPR8" s="27"/>
      <c r="BPS8" s="27"/>
      <c r="BPT8" s="27"/>
      <c r="BPU8" s="27"/>
      <c r="BPV8" s="27"/>
      <c r="BPW8" s="27"/>
      <c r="BPX8" s="27"/>
      <c r="BPY8" s="27"/>
      <c r="BPZ8" s="27"/>
      <c r="BQA8" s="27"/>
      <c r="BQB8" s="27"/>
      <c r="BQC8" s="27"/>
      <c r="BQD8" s="27"/>
      <c r="BQE8" s="27"/>
      <c r="BQF8" s="27"/>
      <c r="BQG8" s="27"/>
      <c r="BQH8" s="27"/>
      <c r="BQI8" s="27"/>
      <c r="BQJ8" s="27"/>
      <c r="BQK8" s="27"/>
      <c r="BQL8" s="27"/>
      <c r="BQM8" s="27"/>
      <c r="BQN8" s="27"/>
      <c r="BQO8" s="27"/>
      <c r="BQP8" s="27"/>
      <c r="BQQ8" s="27"/>
      <c r="BQR8" s="27"/>
      <c r="BQS8" s="27"/>
      <c r="BQT8" s="27"/>
      <c r="BQU8" s="27"/>
      <c r="BQV8" s="27"/>
      <c r="BQW8" s="27"/>
      <c r="BQX8" s="27"/>
      <c r="BQY8" s="27"/>
      <c r="BQZ8" s="27"/>
      <c r="BRA8" s="27"/>
      <c r="BRB8" s="27"/>
      <c r="BRC8" s="27"/>
      <c r="BRD8" s="27"/>
      <c r="BRE8" s="27"/>
      <c r="BRF8" s="27"/>
      <c r="BRG8" s="27"/>
      <c r="BRH8" s="27"/>
      <c r="BRI8" s="27"/>
      <c r="BRJ8" s="27"/>
      <c r="BRK8" s="27"/>
      <c r="BRL8" s="27"/>
      <c r="BRM8" s="27"/>
      <c r="BRN8" s="27"/>
      <c r="BRO8" s="27"/>
      <c r="BRP8" s="27"/>
      <c r="BRQ8" s="27"/>
      <c r="BRR8" s="27"/>
      <c r="BRS8" s="27"/>
      <c r="BRT8" s="27"/>
      <c r="BRU8" s="27"/>
      <c r="BRV8" s="27"/>
      <c r="BRW8" s="27"/>
      <c r="BRX8" s="27"/>
      <c r="BRY8" s="27"/>
      <c r="BRZ8" s="27"/>
      <c r="BSA8" s="27"/>
      <c r="BSB8" s="27"/>
      <c r="BSC8" s="27"/>
      <c r="BSD8" s="27"/>
      <c r="BSE8" s="27"/>
      <c r="BSF8" s="27"/>
      <c r="BSG8" s="27"/>
      <c r="BSH8" s="27"/>
      <c r="BSI8" s="27"/>
      <c r="BSJ8" s="27"/>
      <c r="BSK8" s="27"/>
      <c r="BSL8" s="27"/>
      <c r="BSM8" s="27"/>
      <c r="BSN8" s="27"/>
      <c r="BSO8" s="27"/>
      <c r="BSP8" s="27"/>
      <c r="BSQ8" s="27"/>
      <c r="BSR8" s="27"/>
      <c r="BSS8" s="27"/>
      <c r="BST8" s="27"/>
      <c r="BSU8" s="27"/>
      <c r="BSV8" s="27"/>
      <c r="BSW8" s="27"/>
      <c r="BSX8" s="27"/>
      <c r="BSY8" s="27"/>
      <c r="BSZ8" s="27"/>
      <c r="BTA8" s="27"/>
      <c r="BTB8" s="27"/>
      <c r="BTC8" s="27"/>
      <c r="BTD8" s="27"/>
      <c r="BTE8" s="27"/>
      <c r="BTF8" s="27"/>
      <c r="BTG8" s="27"/>
      <c r="BTH8" s="27"/>
      <c r="BTI8" s="27"/>
      <c r="BTJ8" s="27"/>
      <c r="BTK8" s="27"/>
      <c r="BTL8" s="27"/>
      <c r="BTM8" s="27"/>
      <c r="BTN8" s="27"/>
      <c r="BTO8" s="27"/>
      <c r="BTP8" s="27"/>
      <c r="BTQ8" s="27"/>
      <c r="BTR8" s="27"/>
      <c r="BTS8" s="27"/>
      <c r="BTT8" s="27"/>
      <c r="BTU8" s="27"/>
      <c r="BTV8" s="27"/>
      <c r="BTW8" s="27"/>
      <c r="BTX8" s="27"/>
      <c r="BTY8" s="27"/>
      <c r="BTZ8" s="27"/>
      <c r="BUA8" s="27"/>
      <c r="BUB8" s="27"/>
      <c r="BUC8" s="27"/>
      <c r="BUD8" s="27"/>
      <c r="BUE8" s="27"/>
      <c r="BUF8" s="27"/>
      <c r="BUG8" s="27"/>
      <c r="BUH8" s="27"/>
      <c r="BUI8" s="27"/>
      <c r="BUJ8" s="27"/>
      <c r="BUK8" s="27"/>
      <c r="BUL8" s="27"/>
      <c r="BUM8" s="27"/>
      <c r="BUN8" s="27"/>
      <c r="BUO8" s="27"/>
      <c r="BUP8" s="27"/>
      <c r="BUQ8" s="27"/>
      <c r="BUR8" s="27"/>
      <c r="BUS8" s="27"/>
      <c r="BUT8" s="27"/>
      <c r="BUU8" s="27"/>
      <c r="BUV8" s="27"/>
      <c r="BUW8" s="27"/>
      <c r="BUX8" s="27"/>
      <c r="BUY8" s="27"/>
      <c r="BUZ8" s="27"/>
      <c r="BVA8" s="27"/>
      <c r="BVB8" s="27"/>
      <c r="BVC8" s="27"/>
      <c r="BVD8" s="27"/>
      <c r="BVE8" s="27"/>
      <c r="BVF8" s="27"/>
      <c r="BVG8" s="27"/>
      <c r="BVH8" s="27"/>
      <c r="BVI8" s="27"/>
      <c r="BVJ8" s="27"/>
      <c r="BVK8" s="27"/>
      <c r="BVL8" s="27"/>
      <c r="BVM8" s="27"/>
      <c r="BVN8" s="27"/>
      <c r="BVO8" s="27"/>
      <c r="BVP8" s="27"/>
      <c r="BVQ8" s="27"/>
      <c r="BVR8" s="27"/>
      <c r="BVS8" s="27"/>
      <c r="BVT8" s="27"/>
      <c r="BVU8" s="27"/>
      <c r="BVV8" s="27"/>
      <c r="BVW8" s="27"/>
      <c r="BVX8" s="27"/>
      <c r="BVY8" s="27"/>
      <c r="BVZ8" s="27"/>
      <c r="BWA8" s="27"/>
      <c r="BWB8" s="27"/>
      <c r="BWC8" s="27"/>
      <c r="BWD8" s="27"/>
      <c r="BWE8" s="27"/>
      <c r="BWF8" s="27"/>
      <c r="BWG8" s="27"/>
      <c r="BWH8" s="27"/>
      <c r="BWI8" s="27"/>
      <c r="BWJ8" s="27"/>
      <c r="BWK8" s="27"/>
      <c r="BWL8" s="27"/>
      <c r="BWM8" s="27"/>
      <c r="BWN8" s="27"/>
      <c r="BWO8" s="27"/>
      <c r="BWP8" s="27"/>
      <c r="BWQ8" s="27"/>
      <c r="BWR8" s="27"/>
      <c r="BWS8" s="27"/>
      <c r="BWT8" s="27"/>
      <c r="BWU8" s="27"/>
      <c r="BWV8" s="27"/>
      <c r="BWW8" s="27"/>
      <c r="BWX8" s="27"/>
      <c r="BWY8" s="27"/>
      <c r="BWZ8" s="27"/>
      <c r="BXA8" s="27"/>
      <c r="BXB8" s="27"/>
      <c r="BXC8" s="27"/>
      <c r="BXD8" s="27"/>
      <c r="BXE8" s="27"/>
      <c r="BXF8" s="27"/>
      <c r="BXG8" s="27"/>
      <c r="BXH8" s="27"/>
      <c r="BXI8" s="27"/>
      <c r="BXJ8" s="27"/>
      <c r="BXK8" s="27"/>
      <c r="BXL8" s="27"/>
      <c r="BXM8" s="27"/>
      <c r="BXN8" s="27"/>
      <c r="BXO8" s="27"/>
      <c r="BXP8" s="27"/>
      <c r="BXQ8" s="27"/>
      <c r="BXR8" s="27"/>
      <c r="BXS8" s="27"/>
      <c r="BXT8" s="27"/>
      <c r="BXU8" s="27"/>
      <c r="BXV8" s="27"/>
      <c r="BXW8" s="27"/>
      <c r="BXX8" s="27"/>
      <c r="BXY8" s="27"/>
      <c r="BXZ8" s="27"/>
      <c r="BYA8" s="27"/>
      <c r="BYB8" s="27"/>
      <c r="BYC8" s="27"/>
      <c r="BYD8" s="27"/>
      <c r="BYE8" s="27"/>
      <c r="BYF8" s="27"/>
      <c r="BYG8" s="27"/>
      <c r="BYH8" s="27"/>
      <c r="BYI8" s="27"/>
      <c r="BYJ8" s="27"/>
      <c r="BYK8" s="27"/>
      <c r="BYL8" s="27"/>
      <c r="BYM8" s="27"/>
      <c r="BYN8" s="27"/>
      <c r="BYO8" s="27"/>
      <c r="BYP8" s="27"/>
      <c r="BYQ8" s="27"/>
      <c r="BYR8" s="27"/>
      <c r="BYS8" s="27"/>
      <c r="BYT8" s="27"/>
      <c r="BYU8" s="27"/>
      <c r="BYV8" s="27"/>
      <c r="BYW8" s="27"/>
      <c r="BYX8" s="27"/>
      <c r="BYY8" s="27"/>
      <c r="BYZ8" s="27"/>
      <c r="BZA8" s="27"/>
      <c r="BZB8" s="27"/>
      <c r="BZC8" s="27"/>
      <c r="BZD8" s="27"/>
      <c r="BZE8" s="27"/>
      <c r="BZF8" s="27"/>
      <c r="BZG8" s="27"/>
      <c r="BZH8" s="27"/>
      <c r="BZI8" s="27"/>
      <c r="BZJ8" s="27"/>
      <c r="BZK8" s="27"/>
      <c r="BZL8" s="27"/>
      <c r="BZM8" s="27"/>
      <c r="BZN8" s="27"/>
      <c r="BZO8" s="27"/>
      <c r="BZP8" s="27"/>
      <c r="BZQ8" s="27"/>
      <c r="BZR8" s="27"/>
      <c r="BZS8" s="27"/>
      <c r="BZT8" s="27"/>
      <c r="BZU8" s="27"/>
      <c r="BZV8" s="27"/>
      <c r="BZW8" s="27"/>
      <c r="BZX8" s="27"/>
      <c r="BZY8" s="27"/>
      <c r="BZZ8" s="27"/>
      <c r="CAA8" s="27"/>
      <c r="CAB8" s="27"/>
      <c r="CAC8" s="27"/>
      <c r="CAD8" s="27"/>
      <c r="CAE8" s="27"/>
      <c r="CAF8" s="27"/>
      <c r="CAG8" s="27"/>
      <c r="CAH8" s="27"/>
      <c r="CAI8" s="27"/>
      <c r="CAJ8" s="27"/>
      <c r="CAK8" s="27"/>
      <c r="CAL8" s="27"/>
      <c r="CAM8" s="27"/>
      <c r="CAN8" s="27"/>
      <c r="CAO8" s="27"/>
      <c r="CAP8" s="27"/>
      <c r="CAQ8" s="27"/>
      <c r="CAR8" s="27"/>
      <c r="CAS8" s="27"/>
      <c r="CAT8" s="27"/>
      <c r="CAU8" s="27"/>
      <c r="CAV8" s="27"/>
      <c r="CAW8" s="27"/>
      <c r="CAX8" s="27"/>
      <c r="CAY8" s="27"/>
      <c r="CAZ8" s="27"/>
      <c r="CBA8" s="27"/>
      <c r="CBB8" s="27"/>
      <c r="CBC8" s="27"/>
      <c r="CBD8" s="27"/>
      <c r="CBE8" s="27"/>
      <c r="CBF8" s="27"/>
      <c r="CBG8" s="27"/>
      <c r="CBH8" s="27"/>
      <c r="CBI8" s="27"/>
      <c r="CBJ8" s="27"/>
      <c r="CBK8" s="27"/>
      <c r="CBL8" s="27"/>
      <c r="CBM8" s="27"/>
      <c r="CBN8" s="27"/>
      <c r="CBO8" s="27"/>
      <c r="CBP8" s="27"/>
      <c r="CBQ8" s="27"/>
      <c r="CBR8" s="27"/>
      <c r="CBS8" s="27"/>
      <c r="CBT8" s="27"/>
      <c r="CBU8" s="27"/>
      <c r="CBV8" s="27"/>
      <c r="CBW8" s="27"/>
      <c r="CBX8" s="27"/>
      <c r="CBY8" s="27"/>
      <c r="CBZ8" s="27"/>
      <c r="CCA8" s="27"/>
      <c r="CCB8" s="27"/>
      <c r="CCC8" s="27"/>
      <c r="CCD8" s="27"/>
      <c r="CCE8" s="27"/>
      <c r="CCF8" s="27"/>
      <c r="CCG8" s="27"/>
      <c r="CCH8" s="27"/>
      <c r="CCI8" s="27"/>
      <c r="CCJ8" s="27"/>
      <c r="CCK8" s="27"/>
      <c r="CCL8" s="27"/>
      <c r="CCM8" s="27"/>
      <c r="CCN8" s="27"/>
      <c r="CCO8" s="27"/>
      <c r="CCP8" s="27"/>
      <c r="CCQ8" s="27"/>
      <c r="CCR8" s="27"/>
      <c r="CCS8" s="27"/>
      <c r="CCT8" s="27"/>
      <c r="CCU8" s="27"/>
      <c r="CCV8" s="27"/>
      <c r="CCW8" s="27"/>
      <c r="CCX8" s="27"/>
      <c r="CCY8" s="27"/>
      <c r="CCZ8" s="27"/>
      <c r="CDA8" s="27"/>
      <c r="CDB8" s="27"/>
      <c r="CDC8" s="27"/>
      <c r="CDD8" s="27"/>
      <c r="CDE8" s="27"/>
      <c r="CDF8" s="27"/>
      <c r="CDG8" s="27"/>
      <c r="CDH8" s="27"/>
      <c r="CDI8" s="27"/>
      <c r="CDJ8" s="27"/>
      <c r="CDK8" s="27"/>
      <c r="CDL8" s="27"/>
      <c r="CDM8" s="27"/>
      <c r="CDN8" s="27"/>
      <c r="CDO8" s="27"/>
      <c r="CDP8" s="27"/>
      <c r="CDQ8" s="27"/>
      <c r="CDR8" s="27"/>
      <c r="CDS8" s="27"/>
      <c r="CDT8" s="27"/>
      <c r="CDU8" s="27"/>
      <c r="CDV8" s="27"/>
      <c r="CDW8" s="27"/>
      <c r="CDX8" s="27"/>
      <c r="CDY8" s="27"/>
      <c r="CDZ8" s="27"/>
      <c r="CEA8" s="27"/>
      <c r="CEB8" s="27"/>
      <c r="CEC8" s="27"/>
      <c r="CED8" s="27"/>
      <c r="CEE8" s="27"/>
      <c r="CEF8" s="27"/>
      <c r="CEG8" s="27"/>
      <c r="CEH8" s="27"/>
      <c r="CEI8" s="27"/>
      <c r="CEJ8" s="27"/>
      <c r="CEK8" s="27"/>
      <c r="CEL8" s="27"/>
      <c r="CEM8" s="27"/>
      <c r="CEN8" s="27"/>
      <c r="CEO8" s="27"/>
      <c r="CEP8" s="27"/>
      <c r="CEQ8" s="27"/>
      <c r="CER8" s="27"/>
      <c r="CES8" s="27"/>
      <c r="CET8" s="27"/>
      <c r="CEU8" s="27"/>
      <c r="CEV8" s="27"/>
      <c r="CEW8" s="27"/>
      <c r="CEX8" s="27"/>
      <c r="CEY8" s="27"/>
      <c r="CEZ8" s="27"/>
      <c r="CFA8" s="27"/>
      <c r="CFB8" s="27"/>
      <c r="CFC8" s="27"/>
      <c r="CFD8" s="27"/>
      <c r="CFE8" s="27"/>
      <c r="CFF8" s="27"/>
      <c r="CFG8" s="27"/>
      <c r="CFH8" s="27"/>
      <c r="CFI8" s="27"/>
      <c r="CFJ8" s="27"/>
      <c r="CFK8" s="27"/>
      <c r="CFL8" s="27"/>
      <c r="CFM8" s="27"/>
      <c r="CFN8" s="27"/>
      <c r="CFO8" s="27"/>
      <c r="CFP8" s="27"/>
      <c r="CFQ8" s="27"/>
      <c r="CFR8" s="27"/>
      <c r="CFS8" s="27"/>
      <c r="CFT8" s="27"/>
      <c r="CFU8" s="27"/>
      <c r="CFV8" s="27"/>
      <c r="CFW8" s="27"/>
      <c r="CFX8" s="27"/>
      <c r="CFY8" s="27"/>
      <c r="CFZ8" s="27"/>
      <c r="CGA8" s="27"/>
      <c r="CGB8" s="27"/>
      <c r="CGC8" s="27"/>
      <c r="CGD8" s="27"/>
      <c r="CGE8" s="27"/>
      <c r="CGF8" s="27"/>
      <c r="CGG8" s="27"/>
      <c r="CGH8" s="27"/>
      <c r="CGI8" s="27"/>
      <c r="CGJ8" s="27"/>
      <c r="CGK8" s="27"/>
      <c r="CGL8" s="27"/>
      <c r="CGM8" s="27"/>
      <c r="CGN8" s="27"/>
      <c r="CGO8" s="27"/>
      <c r="CGP8" s="27"/>
      <c r="CGQ8" s="27"/>
      <c r="CGR8" s="27"/>
      <c r="CGS8" s="27"/>
      <c r="CGT8" s="27"/>
      <c r="CGU8" s="27"/>
      <c r="CGV8" s="27"/>
      <c r="CGW8" s="27"/>
      <c r="CGX8" s="27"/>
      <c r="CGY8" s="27"/>
      <c r="CGZ8" s="27"/>
      <c r="CHA8" s="27"/>
      <c r="CHB8" s="27"/>
      <c r="CHC8" s="27"/>
      <c r="CHD8" s="27"/>
      <c r="CHE8" s="27"/>
      <c r="CHF8" s="27"/>
      <c r="CHG8" s="27"/>
      <c r="CHH8" s="27"/>
      <c r="CHI8" s="27"/>
      <c r="CHJ8" s="27"/>
      <c r="CHK8" s="27"/>
      <c r="CHL8" s="27"/>
      <c r="CHM8" s="27"/>
      <c r="CHN8" s="27"/>
      <c r="CHO8" s="27"/>
      <c r="CHP8" s="27"/>
      <c r="CHQ8" s="27"/>
      <c r="CHR8" s="27"/>
      <c r="CHS8" s="27"/>
      <c r="CHT8" s="27"/>
      <c r="CHU8" s="27"/>
      <c r="CHV8" s="27"/>
      <c r="CHW8" s="27"/>
      <c r="CHX8" s="27"/>
      <c r="CHY8" s="27"/>
      <c r="CHZ8" s="27"/>
      <c r="CIA8" s="27"/>
      <c r="CIB8" s="27"/>
      <c r="CIC8" s="27"/>
      <c r="CID8" s="27"/>
      <c r="CIE8" s="27"/>
      <c r="CIF8" s="27"/>
      <c r="CIG8" s="27"/>
      <c r="CIH8" s="27"/>
      <c r="CII8" s="27"/>
      <c r="CIJ8" s="27"/>
      <c r="CIK8" s="27"/>
      <c r="CIL8" s="27"/>
      <c r="CIM8" s="27"/>
      <c r="CIN8" s="27"/>
      <c r="CIO8" s="27"/>
      <c r="CIP8" s="27"/>
      <c r="CIQ8" s="27"/>
      <c r="CIR8" s="27"/>
      <c r="CIS8" s="27"/>
      <c r="CIT8" s="27"/>
      <c r="CIU8" s="27"/>
      <c r="CIV8" s="27"/>
      <c r="CIW8" s="27"/>
      <c r="CIX8" s="27"/>
      <c r="CIY8" s="27"/>
      <c r="CIZ8" s="27"/>
      <c r="CJA8" s="27"/>
      <c r="CJB8" s="27"/>
      <c r="CJC8" s="27"/>
      <c r="CJD8" s="27"/>
      <c r="CJE8" s="27"/>
      <c r="CJF8" s="27"/>
      <c r="CJG8" s="27"/>
      <c r="CJH8" s="27"/>
      <c r="CJI8" s="27"/>
      <c r="CJJ8" s="27"/>
      <c r="CJK8" s="27"/>
      <c r="CJL8" s="27"/>
      <c r="CJM8" s="27"/>
      <c r="CJN8" s="27"/>
      <c r="CJO8" s="27"/>
      <c r="CJP8" s="27"/>
      <c r="CJQ8" s="27"/>
      <c r="CJR8" s="27"/>
      <c r="CJS8" s="27"/>
      <c r="CJT8" s="27"/>
      <c r="CJU8" s="27"/>
      <c r="CJV8" s="27"/>
      <c r="CJW8" s="27"/>
      <c r="CJX8" s="27"/>
      <c r="CJY8" s="27"/>
      <c r="CJZ8" s="27"/>
      <c r="CKA8" s="27"/>
      <c r="CKB8" s="27"/>
      <c r="CKC8" s="27"/>
      <c r="CKD8" s="27"/>
      <c r="CKE8" s="27"/>
      <c r="CKF8" s="27"/>
      <c r="CKG8" s="27"/>
      <c r="CKH8" s="27"/>
      <c r="CKI8" s="27"/>
      <c r="CKJ8" s="27"/>
      <c r="CKK8" s="27"/>
      <c r="CKL8" s="27"/>
      <c r="CKM8" s="27"/>
      <c r="CKN8" s="27"/>
      <c r="CKO8" s="27"/>
      <c r="CKP8" s="27"/>
      <c r="CKQ8" s="27"/>
      <c r="CKR8" s="27"/>
      <c r="CKS8" s="27"/>
      <c r="CKT8" s="27"/>
      <c r="CKU8" s="27"/>
      <c r="CKV8" s="27"/>
      <c r="CKW8" s="27"/>
      <c r="CKX8" s="27"/>
      <c r="CKY8" s="27"/>
      <c r="CKZ8" s="27"/>
      <c r="CLA8" s="27"/>
      <c r="CLB8" s="27"/>
      <c r="CLC8" s="27"/>
      <c r="CLD8" s="27"/>
      <c r="CLE8" s="27"/>
      <c r="CLF8" s="27"/>
      <c r="CLG8" s="27"/>
      <c r="CLH8" s="27"/>
      <c r="CLI8" s="27"/>
      <c r="CLJ8" s="27"/>
      <c r="CLK8" s="27"/>
      <c r="CLL8" s="27"/>
      <c r="CLM8" s="27"/>
      <c r="CLN8" s="27"/>
      <c r="CLO8" s="27"/>
      <c r="CLP8" s="27"/>
      <c r="CLQ8" s="27"/>
      <c r="CLR8" s="27"/>
      <c r="CLS8" s="27"/>
      <c r="CLT8" s="27"/>
      <c r="CLU8" s="27"/>
      <c r="CLV8" s="27"/>
      <c r="CLW8" s="27"/>
      <c r="CLX8" s="27"/>
      <c r="CLY8" s="27"/>
      <c r="CLZ8" s="27"/>
      <c r="CMA8" s="27"/>
      <c r="CMB8" s="27"/>
      <c r="CMC8" s="27"/>
      <c r="CMD8" s="27"/>
      <c r="CME8" s="27"/>
      <c r="CMF8" s="27"/>
      <c r="CMG8" s="27"/>
      <c r="CMH8" s="27"/>
      <c r="CMI8" s="27"/>
      <c r="CMJ8" s="27"/>
      <c r="CMK8" s="27"/>
      <c r="CML8" s="27"/>
      <c r="CMM8" s="27"/>
      <c r="CMN8" s="27"/>
      <c r="CMO8" s="27"/>
      <c r="CMP8" s="27"/>
      <c r="CMQ8" s="27"/>
      <c r="CMR8" s="27"/>
      <c r="CMS8" s="27"/>
      <c r="CMT8" s="27"/>
      <c r="CMU8" s="27"/>
      <c r="CMV8" s="27"/>
      <c r="CMW8" s="27"/>
      <c r="CMX8" s="27"/>
      <c r="CMY8" s="27"/>
      <c r="CMZ8" s="27"/>
      <c r="CNA8" s="27"/>
      <c r="CNB8" s="27"/>
      <c r="CNC8" s="27"/>
      <c r="CND8" s="27"/>
      <c r="CNE8" s="27"/>
      <c r="CNF8" s="27"/>
      <c r="CNG8" s="27"/>
      <c r="CNH8" s="27"/>
      <c r="CNI8" s="27"/>
      <c r="CNJ8" s="27"/>
      <c r="CNK8" s="27"/>
      <c r="CNL8" s="27"/>
      <c r="CNM8" s="27"/>
      <c r="CNN8" s="27"/>
      <c r="CNO8" s="27"/>
      <c r="CNP8" s="27"/>
      <c r="CNQ8" s="27"/>
      <c r="CNR8" s="27"/>
      <c r="CNS8" s="27"/>
      <c r="CNT8" s="27"/>
      <c r="CNU8" s="27"/>
      <c r="CNV8" s="27"/>
      <c r="CNW8" s="27"/>
      <c r="CNX8" s="27"/>
      <c r="CNY8" s="27"/>
      <c r="CNZ8" s="27"/>
      <c r="COA8" s="27"/>
      <c r="COB8" s="27"/>
      <c r="COC8" s="27"/>
      <c r="COD8" s="27"/>
      <c r="COE8" s="27"/>
      <c r="COF8" s="27"/>
      <c r="COG8" s="27"/>
      <c r="COH8" s="27"/>
      <c r="COI8" s="27"/>
      <c r="COJ8" s="27"/>
      <c r="COK8" s="27"/>
      <c r="COL8" s="27"/>
      <c r="COM8" s="27"/>
      <c r="CON8" s="27"/>
      <c r="COO8" s="27"/>
      <c r="COP8" s="27"/>
      <c r="COQ8" s="27"/>
      <c r="COR8" s="27"/>
      <c r="COS8" s="27"/>
      <c r="COT8" s="27"/>
      <c r="COU8" s="27"/>
      <c r="COV8" s="27"/>
      <c r="COW8" s="27"/>
      <c r="COX8" s="27"/>
      <c r="COY8" s="27"/>
      <c r="COZ8" s="27"/>
      <c r="CPA8" s="27"/>
      <c r="CPB8" s="27"/>
      <c r="CPC8" s="27"/>
      <c r="CPD8" s="27"/>
      <c r="CPE8" s="27"/>
      <c r="CPF8" s="27"/>
      <c r="CPG8" s="27"/>
      <c r="CPH8" s="27"/>
      <c r="CPI8" s="27"/>
      <c r="CPJ8" s="27"/>
      <c r="CPK8" s="27"/>
      <c r="CPL8" s="27"/>
      <c r="CPM8" s="27"/>
      <c r="CPN8" s="27"/>
      <c r="CPO8" s="27"/>
      <c r="CPP8" s="27"/>
      <c r="CPQ8" s="27"/>
      <c r="CPR8" s="27"/>
      <c r="CPS8" s="27"/>
      <c r="CPT8" s="27"/>
      <c r="CPU8" s="27"/>
      <c r="CPV8" s="27"/>
      <c r="CPW8" s="27"/>
      <c r="CPX8" s="27"/>
      <c r="CPY8" s="27"/>
      <c r="CPZ8" s="27"/>
      <c r="CQA8" s="27"/>
      <c r="CQB8" s="27"/>
      <c r="CQC8" s="27"/>
      <c r="CQD8" s="27"/>
      <c r="CQE8" s="27"/>
      <c r="CQF8" s="27"/>
      <c r="CQG8" s="27"/>
      <c r="CQH8" s="27"/>
      <c r="CQI8" s="27"/>
      <c r="CQJ8" s="27"/>
      <c r="CQK8" s="27"/>
      <c r="CQL8" s="27"/>
      <c r="CQM8" s="27"/>
      <c r="CQN8" s="27"/>
      <c r="CQO8" s="27"/>
      <c r="CQP8" s="27"/>
      <c r="CQQ8" s="27"/>
      <c r="CQR8" s="27"/>
      <c r="CQS8" s="27"/>
      <c r="CQT8" s="27"/>
      <c r="CQU8" s="27"/>
      <c r="CQV8" s="27"/>
      <c r="CQW8" s="27"/>
      <c r="CQX8" s="27"/>
      <c r="CQY8" s="27"/>
      <c r="CQZ8" s="27"/>
      <c r="CRA8" s="27"/>
      <c r="CRB8" s="27"/>
      <c r="CRC8" s="27"/>
      <c r="CRD8" s="27"/>
      <c r="CRE8" s="27"/>
      <c r="CRF8" s="27"/>
      <c r="CRG8" s="27"/>
      <c r="CRH8" s="27"/>
      <c r="CRI8" s="27"/>
      <c r="CRJ8" s="27"/>
      <c r="CRK8" s="27"/>
      <c r="CRL8" s="27"/>
      <c r="CRM8" s="27"/>
      <c r="CRN8" s="27"/>
      <c r="CRO8" s="27"/>
      <c r="CRP8" s="27"/>
      <c r="CRQ8" s="27"/>
      <c r="CRR8" s="27"/>
      <c r="CRS8" s="27"/>
      <c r="CRT8" s="27"/>
      <c r="CRU8" s="27"/>
      <c r="CRV8" s="27"/>
      <c r="CRW8" s="27"/>
      <c r="CRX8" s="27"/>
      <c r="CRY8" s="27"/>
      <c r="CRZ8" s="27"/>
      <c r="CSA8" s="27"/>
      <c r="CSB8" s="27"/>
      <c r="CSC8" s="27"/>
      <c r="CSD8" s="27"/>
      <c r="CSE8" s="27"/>
      <c r="CSF8" s="27"/>
      <c r="CSG8" s="27"/>
      <c r="CSH8" s="27"/>
      <c r="CSI8" s="27"/>
      <c r="CSJ8" s="27"/>
      <c r="CSK8" s="27"/>
      <c r="CSL8" s="27"/>
      <c r="CSM8" s="27"/>
      <c r="CSN8" s="27"/>
      <c r="CSO8" s="27"/>
      <c r="CSP8" s="27"/>
      <c r="CSQ8" s="27"/>
      <c r="CSR8" s="27"/>
      <c r="CSS8" s="27"/>
      <c r="CST8" s="27"/>
      <c r="CSU8" s="27"/>
      <c r="CSV8" s="27"/>
      <c r="CSW8" s="27"/>
      <c r="CSX8" s="27"/>
      <c r="CSY8" s="27"/>
      <c r="CSZ8" s="27"/>
      <c r="CTA8" s="27"/>
      <c r="CTB8" s="27"/>
      <c r="CTC8" s="27"/>
      <c r="CTD8" s="27"/>
      <c r="CTE8" s="27"/>
      <c r="CTF8" s="27"/>
      <c r="CTG8" s="27"/>
      <c r="CTH8" s="27"/>
      <c r="CTI8" s="27"/>
      <c r="CTJ8" s="27"/>
      <c r="CTK8" s="27"/>
      <c r="CTL8" s="27"/>
      <c r="CTM8" s="27"/>
      <c r="CTN8" s="27"/>
      <c r="CTO8" s="27"/>
      <c r="CTP8" s="27"/>
      <c r="CTQ8" s="27"/>
      <c r="CTR8" s="27"/>
      <c r="CTS8" s="27"/>
      <c r="CTT8" s="27"/>
      <c r="CTU8" s="27"/>
      <c r="CTV8" s="27"/>
      <c r="CTW8" s="27"/>
      <c r="CTX8" s="27"/>
      <c r="CTY8" s="27"/>
      <c r="CTZ8" s="27"/>
      <c r="CUA8" s="27"/>
      <c r="CUB8" s="27"/>
      <c r="CUC8" s="27"/>
      <c r="CUD8" s="27"/>
      <c r="CUE8" s="27"/>
      <c r="CUF8" s="27"/>
      <c r="CUG8" s="27"/>
      <c r="CUH8" s="27"/>
      <c r="CUI8" s="27"/>
      <c r="CUJ8" s="27"/>
      <c r="CUK8" s="27"/>
      <c r="CUL8" s="27"/>
      <c r="CUM8" s="27"/>
      <c r="CUN8" s="27"/>
      <c r="CUO8" s="27"/>
      <c r="CUP8" s="27"/>
      <c r="CUQ8" s="27"/>
      <c r="CUR8" s="27"/>
      <c r="CUS8" s="27"/>
      <c r="CUT8" s="27"/>
      <c r="CUU8" s="27"/>
      <c r="CUV8" s="27"/>
      <c r="CUW8" s="27"/>
      <c r="CUX8" s="27"/>
      <c r="CUY8" s="27"/>
      <c r="CUZ8" s="27"/>
      <c r="CVA8" s="27"/>
      <c r="CVB8" s="27"/>
      <c r="CVC8" s="27"/>
      <c r="CVD8" s="27"/>
      <c r="CVE8" s="27"/>
      <c r="CVF8" s="27"/>
      <c r="CVG8" s="27"/>
      <c r="CVH8" s="27"/>
      <c r="CVI8" s="27"/>
      <c r="CVJ8" s="27"/>
      <c r="CVK8" s="27"/>
      <c r="CVL8" s="27"/>
      <c r="CVM8" s="27"/>
      <c r="CVN8" s="27"/>
      <c r="CVO8" s="27"/>
      <c r="CVP8" s="27"/>
      <c r="CVQ8" s="27"/>
      <c r="CVR8" s="27"/>
      <c r="CVS8" s="27"/>
      <c r="CVT8" s="27"/>
      <c r="CVU8" s="27"/>
      <c r="CVV8" s="27"/>
      <c r="CVW8" s="27"/>
      <c r="CVX8" s="27"/>
      <c r="CVY8" s="27"/>
      <c r="CVZ8" s="27"/>
      <c r="CWA8" s="27"/>
      <c r="CWB8" s="27"/>
      <c r="CWC8" s="27"/>
      <c r="CWD8" s="27"/>
      <c r="CWE8" s="27"/>
      <c r="CWF8" s="27"/>
      <c r="CWG8" s="27"/>
      <c r="CWH8" s="27"/>
      <c r="CWI8" s="27"/>
      <c r="CWJ8" s="27"/>
      <c r="CWK8" s="27"/>
      <c r="CWL8" s="27"/>
      <c r="CWM8" s="27"/>
      <c r="CWN8" s="27"/>
      <c r="CWO8" s="27"/>
      <c r="CWP8" s="27"/>
      <c r="CWQ8" s="27"/>
      <c r="CWR8" s="27"/>
      <c r="CWS8" s="27"/>
      <c r="CWT8" s="27"/>
      <c r="CWU8" s="27"/>
      <c r="CWV8" s="27"/>
      <c r="CWW8" s="27"/>
      <c r="CWX8" s="27"/>
      <c r="CWY8" s="27"/>
      <c r="CWZ8" s="27"/>
      <c r="CXA8" s="27"/>
      <c r="CXB8" s="27"/>
      <c r="CXC8" s="27"/>
      <c r="CXD8" s="27"/>
      <c r="CXE8" s="27"/>
      <c r="CXF8" s="27"/>
      <c r="CXG8" s="27"/>
      <c r="CXH8" s="27"/>
      <c r="CXI8" s="27"/>
      <c r="CXJ8" s="27"/>
      <c r="CXK8" s="27"/>
      <c r="CXL8" s="27"/>
      <c r="CXM8" s="27"/>
      <c r="CXN8" s="27"/>
      <c r="CXO8" s="27"/>
      <c r="CXP8" s="27"/>
      <c r="CXQ8" s="27"/>
      <c r="CXR8" s="27"/>
      <c r="CXS8" s="27"/>
      <c r="CXT8" s="27"/>
      <c r="CXU8" s="27"/>
      <c r="CXV8" s="27"/>
      <c r="CXW8" s="27"/>
      <c r="CXX8" s="27"/>
      <c r="CXY8" s="27"/>
      <c r="CXZ8" s="27"/>
      <c r="CYA8" s="27"/>
      <c r="CYB8" s="27"/>
      <c r="CYC8" s="27"/>
      <c r="CYD8" s="27"/>
      <c r="CYE8" s="27"/>
      <c r="CYF8" s="27"/>
      <c r="CYG8" s="27"/>
      <c r="CYH8" s="27"/>
      <c r="CYI8" s="27"/>
      <c r="CYJ8" s="27"/>
      <c r="CYK8" s="27"/>
      <c r="CYL8" s="27"/>
      <c r="CYM8" s="27"/>
      <c r="CYN8" s="27"/>
      <c r="CYO8" s="27"/>
      <c r="CYP8" s="27"/>
      <c r="CYQ8" s="27"/>
      <c r="CYR8" s="27"/>
      <c r="CYS8" s="27"/>
      <c r="CYT8" s="27"/>
      <c r="CYU8" s="27"/>
      <c r="CYV8" s="27"/>
      <c r="CYW8" s="27"/>
      <c r="CYX8" s="27"/>
      <c r="CYY8" s="27"/>
      <c r="CYZ8" s="27"/>
      <c r="CZA8" s="27"/>
      <c r="CZB8" s="27"/>
      <c r="CZC8" s="27"/>
      <c r="CZD8" s="27"/>
      <c r="CZE8" s="27"/>
      <c r="CZF8" s="27"/>
      <c r="CZG8" s="27"/>
      <c r="CZH8" s="27"/>
      <c r="CZI8" s="27"/>
      <c r="CZJ8" s="27"/>
      <c r="CZK8" s="27"/>
      <c r="CZL8" s="27"/>
      <c r="CZM8" s="27"/>
      <c r="CZN8" s="27"/>
      <c r="CZO8" s="27"/>
      <c r="CZP8" s="27"/>
      <c r="CZQ8" s="27"/>
      <c r="CZR8" s="27"/>
      <c r="CZS8" s="27"/>
      <c r="CZT8" s="27"/>
      <c r="CZU8" s="27"/>
      <c r="CZV8" s="27"/>
      <c r="CZW8" s="27"/>
      <c r="CZX8" s="27"/>
      <c r="CZY8" s="27"/>
      <c r="CZZ8" s="27"/>
      <c r="DAA8" s="27"/>
      <c r="DAB8" s="27"/>
      <c r="DAC8" s="27"/>
      <c r="DAD8" s="27"/>
      <c r="DAE8" s="27"/>
      <c r="DAF8" s="27"/>
      <c r="DAG8" s="27"/>
      <c r="DAH8" s="27"/>
      <c r="DAI8" s="27"/>
      <c r="DAJ8" s="27"/>
      <c r="DAK8" s="27"/>
      <c r="DAL8" s="27"/>
      <c r="DAM8" s="27"/>
      <c r="DAN8" s="27"/>
      <c r="DAO8" s="27"/>
      <c r="DAP8" s="27"/>
      <c r="DAQ8" s="27"/>
      <c r="DAR8" s="27"/>
      <c r="DAS8" s="27"/>
      <c r="DAT8" s="27"/>
      <c r="DAU8" s="27"/>
      <c r="DAV8" s="27"/>
      <c r="DAW8" s="27"/>
      <c r="DAX8" s="27"/>
      <c r="DAY8" s="27"/>
      <c r="DAZ8" s="27"/>
      <c r="DBA8" s="27"/>
      <c r="DBB8" s="27"/>
      <c r="DBC8" s="27"/>
      <c r="DBD8" s="27"/>
      <c r="DBE8" s="27"/>
      <c r="DBF8" s="27"/>
      <c r="DBG8" s="27"/>
      <c r="DBH8" s="27"/>
      <c r="DBI8" s="27"/>
      <c r="DBJ8" s="27"/>
      <c r="DBK8" s="27"/>
      <c r="DBL8" s="27"/>
      <c r="DBM8" s="27"/>
      <c r="DBN8" s="27"/>
      <c r="DBO8" s="27"/>
      <c r="DBP8" s="27"/>
      <c r="DBQ8" s="27"/>
      <c r="DBR8" s="27"/>
      <c r="DBS8" s="27"/>
      <c r="DBT8" s="27"/>
      <c r="DBU8" s="27"/>
      <c r="DBV8" s="27"/>
      <c r="DBW8" s="27"/>
      <c r="DBX8" s="27"/>
      <c r="DBY8" s="27"/>
      <c r="DBZ8" s="27"/>
      <c r="DCA8" s="27"/>
      <c r="DCB8" s="27"/>
      <c r="DCC8" s="27"/>
      <c r="DCD8" s="27"/>
      <c r="DCE8" s="27"/>
      <c r="DCF8" s="27"/>
      <c r="DCG8" s="27"/>
      <c r="DCH8" s="27"/>
      <c r="DCI8" s="27"/>
      <c r="DCJ8" s="27"/>
      <c r="DCK8" s="27"/>
      <c r="DCL8" s="27"/>
      <c r="DCM8" s="27"/>
      <c r="DCN8" s="27"/>
      <c r="DCO8" s="27"/>
      <c r="DCP8" s="27"/>
      <c r="DCQ8" s="27"/>
      <c r="DCR8" s="27"/>
      <c r="DCS8" s="27"/>
      <c r="DCT8" s="27"/>
      <c r="DCU8" s="27"/>
      <c r="DCV8" s="27"/>
      <c r="DCW8" s="27"/>
      <c r="DCX8" s="27"/>
      <c r="DCY8" s="27"/>
      <c r="DCZ8" s="27"/>
      <c r="DDA8" s="27"/>
      <c r="DDB8" s="27"/>
      <c r="DDC8" s="27"/>
      <c r="DDD8" s="27"/>
      <c r="DDE8" s="27"/>
      <c r="DDF8" s="27"/>
      <c r="DDG8" s="27"/>
      <c r="DDH8" s="27"/>
      <c r="DDI8" s="27"/>
      <c r="DDJ8" s="27"/>
      <c r="DDK8" s="27"/>
      <c r="DDL8" s="27"/>
      <c r="DDM8" s="27"/>
      <c r="DDN8" s="27"/>
      <c r="DDO8" s="27"/>
      <c r="DDP8" s="27"/>
      <c r="DDQ8" s="27"/>
      <c r="DDR8" s="27"/>
      <c r="DDS8" s="27"/>
      <c r="DDT8" s="27"/>
      <c r="DDU8" s="27"/>
      <c r="DDV8" s="27"/>
      <c r="DDW8" s="27"/>
      <c r="DDX8" s="27"/>
      <c r="DDY8" s="27"/>
      <c r="DDZ8" s="27"/>
      <c r="DEA8" s="27"/>
      <c r="DEB8" s="27"/>
      <c r="DEC8" s="27"/>
      <c r="DED8" s="27"/>
      <c r="DEE8" s="27"/>
      <c r="DEF8" s="27"/>
      <c r="DEG8" s="27"/>
      <c r="DEH8" s="27"/>
      <c r="DEI8" s="27"/>
      <c r="DEJ8" s="27"/>
      <c r="DEK8" s="27"/>
      <c r="DEL8" s="27"/>
      <c r="DEM8" s="27"/>
      <c r="DEN8" s="27"/>
      <c r="DEO8" s="27"/>
      <c r="DEP8" s="27"/>
      <c r="DEQ8" s="27"/>
      <c r="DER8" s="27"/>
      <c r="DES8" s="27"/>
      <c r="DET8" s="27"/>
      <c r="DEU8" s="27"/>
      <c r="DEV8" s="27"/>
      <c r="DEW8" s="27"/>
      <c r="DEX8" s="27"/>
      <c r="DEY8" s="27"/>
      <c r="DEZ8" s="27"/>
      <c r="DFA8" s="27"/>
      <c r="DFB8" s="27"/>
      <c r="DFC8" s="27"/>
      <c r="DFD8" s="27"/>
      <c r="DFE8" s="27"/>
      <c r="DFF8" s="27"/>
      <c r="DFG8" s="27"/>
      <c r="DFH8" s="27"/>
      <c r="DFI8" s="27"/>
      <c r="DFJ8" s="27"/>
      <c r="DFK8" s="27"/>
      <c r="DFL8" s="27"/>
      <c r="DFM8" s="27"/>
      <c r="DFN8" s="27"/>
      <c r="DFO8" s="27"/>
      <c r="DFP8" s="27"/>
      <c r="DFQ8" s="27"/>
      <c r="DFR8" s="27"/>
      <c r="DFS8" s="27"/>
      <c r="DFT8" s="27"/>
      <c r="DFU8" s="27"/>
      <c r="DFV8" s="27"/>
      <c r="DFW8" s="27"/>
      <c r="DFX8" s="27"/>
      <c r="DFY8" s="27"/>
      <c r="DFZ8" s="27"/>
      <c r="DGA8" s="27"/>
      <c r="DGB8" s="27"/>
      <c r="DGC8" s="27"/>
      <c r="DGD8" s="27"/>
      <c r="DGE8" s="27"/>
      <c r="DGF8" s="27"/>
      <c r="DGG8" s="27"/>
      <c r="DGH8" s="27"/>
      <c r="DGI8" s="27"/>
      <c r="DGJ8" s="27"/>
      <c r="DGK8" s="27"/>
      <c r="DGL8" s="27"/>
      <c r="DGM8" s="27"/>
      <c r="DGN8" s="27"/>
      <c r="DGO8" s="27"/>
      <c r="DGP8" s="27"/>
      <c r="DGQ8" s="27"/>
      <c r="DGR8" s="27"/>
      <c r="DGS8" s="27"/>
      <c r="DGT8" s="27"/>
      <c r="DGU8" s="27"/>
      <c r="DGV8" s="27"/>
      <c r="DGW8" s="27"/>
      <c r="DGX8" s="27"/>
      <c r="DGY8" s="27"/>
      <c r="DGZ8" s="27"/>
      <c r="DHA8" s="27"/>
      <c r="DHB8" s="27"/>
      <c r="DHC8" s="27"/>
      <c r="DHD8" s="27"/>
      <c r="DHE8" s="27"/>
      <c r="DHF8" s="27"/>
      <c r="DHG8" s="27"/>
      <c r="DHH8" s="27"/>
      <c r="DHI8" s="27"/>
      <c r="DHJ8" s="27"/>
      <c r="DHK8" s="27"/>
      <c r="DHL8" s="27"/>
      <c r="DHM8" s="27"/>
      <c r="DHN8" s="27"/>
      <c r="DHO8" s="27"/>
      <c r="DHP8" s="27"/>
      <c r="DHQ8" s="27"/>
      <c r="DHR8" s="27"/>
      <c r="DHS8" s="27"/>
      <c r="DHT8" s="27"/>
      <c r="DHU8" s="27"/>
      <c r="DHV8" s="27"/>
      <c r="DHW8" s="27"/>
      <c r="DHX8" s="27"/>
      <c r="DHY8" s="27"/>
      <c r="DHZ8" s="27"/>
      <c r="DIA8" s="27"/>
      <c r="DIB8" s="27"/>
      <c r="DIC8" s="27"/>
      <c r="DID8" s="27"/>
      <c r="DIE8" s="27"/>
      <c r="DIF8" s="27"/>
      <c r="DIG8" s="27"/>
      <c r="DIH8" s="27"/>
      <c r="DII8" s="27"/>
      <c r="DIJ8" s="27"/>
      <c r="DIK8" s="27"/>
      <c r="DIL8" s="27"/>
      <c r="DIM8" s="27"/>
      <c r="DIN8" s="27"/>
      <c r="DIO8" s="27"/>
      <c r="DIP8" s="27"/>
      <c r="DIQ8" s="27"/>
      <c r="DIR8" s="27"/>
      <c r="DIS8" s="27"/>
      <c r="DIT8" s="27"/>
      <c r="DIU8" s="27"/>
      <c r="DIV8" s="27"/>
      <c r="DIW8" s="27"/>
      <c r="DIX8" s="27"/>
      <c r="DIY8" s="27"/>
      <c r="DIZ8" s="27"/>
      <c r="DJA8" s="27"/>
      <c r="DJB8" s="27"/>
      <c r="DJC8" s="27"/>
      <c r="DJD8" s="27"/>
      <c r="DJE8" s="27"/>
      <c r="DJF8" s="27"/>
      <c r="DJG8" s="27"/>
      <c r="DJH8" s="27"/>
      <c r="DJI8" s="27"/>
      <c r="DJJ8" s="27"/>
      <c r="DJK8" s="27"/>
      <c r="DJL8" s="27"/>
      <c r="DJM8" s="27"/>
      <c r="DJN8" s="27"/>
      <c r="DJO8" s="27"/>
      <c r="DJP8" s="27"/>
      <c r="DJQ8" s="27"/>
      <c r="DJR8" s="27"/>
      <c r="DJS8" s="27"/>
      <c r="DJT8" s="27"/>
      <c r="DJU8" s="27"/>
      <c r="DJV8" s="27"/>
      <c r="DJW8" s="27"/>
      <c r="DJX8" s="27"/>
      <c r="DJY8" s="27"/>
      <c r="DJZ8" s="27"/>
      <c r="DKA8" s="27"/>
      <c r="DKB8" s="27"/>
      <c r="DKC8" s="27"/>
      <c r="DKD8" s="27"/>
      <c r="DKE8" s="27"/>
      <c r="DKF8" s="27"/>
      <c r="DKG8" s="27"/>
      <c r="DKH8" s="27"/>
      <c r="DKI8" s="27"/>
      <c r="DKJ8" s="27"/>
      <c r="DKK8" s="27"/>
      <c r="DKL8" s="27"/>
      <c r="DKM8" s="27"/>
      <c r="DKN8" s="27"/>
      <c r="DKO8" s="27"/>
      <c r="DKP8" s="27"/>
      <c r="DKQ8" s="27"/>
      <c r="DKR8" s="27"/>
      <c r="DKS8" s="27"/>
      <c r="DKT8" s="27"/>
      <c r="DKU8" s="27"/>
      <c r="DKV8" s="27"/>
      <c r="DKW8" s="27"/>
      <c r="DKX8" s="27"/>
      <c r="DKY8" s="27"/>
      <c r="DKZ8" s="27"/>
      <c r="DLA8" s="27"/>
      <c r="DLB8" s="27"/>
      <c r="DLC8" s="27"/>
      <c r="DLD8" s="27"/>
      <c r="DLE8" s="27"/>
      <c r="DLF8" s="27"/>
      <c r="DLG8" s="27"/>
      <c r="DLH8" s="27"/>
      <c r="DLI8" s="27"/>
      <c r="DLJ8" s="27"/>
      <c r="DLK8" s="27"/>
      <c r="DLL8" s="27"/>
      <c r="DLM8" s="27"/>
      <c r="DLN8" s="27"/>
      <c r="DLO8" s="27"/>
      <c r="DLP8" s="27"/>
      <c r="DLQ8" s="27"/>
      <c r="DLR8" s="27"/>
      <c r="DLS8" s="27"/>
      <c r="DLT8" s="27"/>
      <c r="DLU8" s="27"/>
      <c r="DLV8" s="27"/>
      <c r="DLW8" s="27"/>
      <c r="DLX8" s="27"/>
      <c r="DLY8" s="27"/>
      <c r="DLZ8" s="27"/>
      <c r="DMA8" s="27"/>
      <c r="DMB8" s="27"/>
      <c r="DMC8" s="27"/>
      <c r="DMD8" s="27"/>
      <c r="DME8" s="27"/>
      <c r="DMF8" s="27"/>
      <c r="DMG8" s="27"/>
      <c r="DMH8" s="27"/>
      <c r="DMI8" s="27"/>
      <c r="DMJ8" s="27"/>
      <c r="DMK8" s="27"/>
      <c r="DML8" s="27"/>
      <c r="DMM8" s="27"/>
      <c r="DMN8" s="27"/>
      <c r="DMO8" s="27"/>
      <c r="DMP8" s="27"/>
      <c r="DMQ8" s="27"/>
      <c r="DMR8" s="27"/>
      <c r="DMS8" s="27"/>
      <c r="DMT8" s="27"/>
      <c r="DMU8" s="27"/>
      <c r="DMV8" s="27"/>
      <c r="DMW8" s="27"/>
      <c r="DMX8" s="27"/>
      <c r="DMY8" s="27"/>
      <c r="DMZ8" s="27"/>
      <c r="DNA8" s="27"/>
      <c r="DNB8" s="27"/>
      <c r="DNC8" s="27"/>
      <c r="DND8" s="27"/>
      <c r="DNE8" s="27"/>
      <c r="DNF8" s="27"/>
      <c r="DNG8" s="27"/>
      <c r="DNH8" s="27"/>
      <c r="DNI8" s="27"/>
      <c r="DNJ8" s="27"/>
      <c r="DNK8" s="27"/>
      <c r="DNL8" s="27"/>
      <c r="DNM8" s="27"/>
      <c r="DNN8" s="27"/>
      <c r="DNO8" s="27"/>
      <c r="DNP8" s="27"/>
      <c r="DNQ8" s="27"/>
      <c r="DNR8" s="27"/>
      <c r="DNS8" s="27"/>
      <c r="DNT8" s="27"/>
      <c r="DNU8" s="27"/>
      <c r="DNV8" s="27"/>
      <c r="DNW8" s="27"/>
      <c r="DNX8" s="27"/>
      <c r="DNY8" s="27"/>
      <c r="DNZ8" s="27"/>
      <c r="DOA8" s="27"/>
      <c r="DOB8" s="27"/>
      <c r="DOC8" s="27"/>
      <c r="DOD8" s="27"/>
      <c r="DOE8" s="27"/>
      <c r="DOF8" s="27"/>
      <c r="DOG8" s="27"/>
      <c r="DOH8" s="27"/>
      <c r="DOI8" s="27"/>
      <c r="DOJ8" s="27"/>
      <c r="DOK8" s="27"/>
      <c r="DOL8" s="27"/>
      <c r="DOM8" s="27"/>
      <c r="DON8" s="27"/>
      <c r="DOO8" s="27"/>
      <c r="DOP8" s="27"/>
      <c r="DOQ8" s="27"/>
      <c r="DOR8" s="27"/>
      <c r="DOS8" s="27"/>
      <c r="DOT8" s="27"/>
      <c r="DOU8" s="27"/>
      <c r="DOV8" s="27"/>
      <c r="DOW8" s="27"/>
      <c r="DOX8" s="27"/>
      <c r="DOY8" s="27"/>
      <c r="DOZ8" s="27"/>
      <c r="DPA8" s="27"/>
      <c r="DPB8" s="27"/>
      <c r="DPC8" s="27"/>
      <c r="DPD8" s="27"/>
      <c r="DPE8" s="27"/>
      <c r="DPF8" s="27"/>
      <c r="DPG8" s="27"/>
      <c r="DPH8" s="27"/>
      <c r="DPI8" s="27"/>
      <c r="DPJ8" s="27"/>
      <c r="DPK8" s="27"/>
      <c r="DPL8" s="27"/>
      <c r="DPM8" s="27"/>
      <c r="DPN8" s="27"/>
      <c r="DPO8" s="27"/>
      <c r="DPP8" s="27"/>
      <c r="DPQ8" s="27"/>
      <c r="DPR8" s="27"/>
      <c r="DPS8" s="27"/>
      <c r="DPT8" s="27"/>
      <c r="DPU8" s="27"/>
      <c r="DPV8" s="27"/>
      <c r="DPW8" s="27"/>
      <c r="DPX8" s="27"/>
      <c r="DPY8" s="27"/>
      <c r="DPZ8" s="27"/>
      <c r="DQA8" s="27"/>
      <c r="DQB8" s="27"/>
      <c r="DQC8" s="27"/>
      <c r="DQD8" s="27"/>
      <c r="DQE8" s="27"/>
      <c r="DQF8" s="27"/>
      <c r="DQG8" s="27"/>
      <c r="DQH8" s="27"/>
      <c r="DQI8" s="27"/>
      <c r="DQJ8" s="27"/>
      <c r="DQK8" s="27"/>
      <c r="DQL8" s="27"/>
      <c r="DQM8" s="27"/>
      <c r="DQN8" s="27"/>
      <c r="DQO8" s="27"/>
      <c r="DQP8" s="27"/>
      <c r="DQQ8" s="27"/>
      <c r="DQR8" s="27"/>
      <c r="DQS8" s="27"/>
      <c r="DQT8" s="27"/>
      <c r="DQU8" s="27"/>
      <c r="DQV8" s="27"/>
      <c r="DQW8" s="27"/>
      <c r="DQX8" s="27"/>
      <c r="DQY8" s="27"/>
      <c r="DQZ8" s="27"/>
      <c r="DRA8" s="27"/>
      <c r="DRB8" s="27"/>
      <c r="DRC8" s="27"/>
      <c r="DRD8" s="27"/>
      <c r="DRE8" s="27"/>
      <c r="DRF8" s="27"/>
      <c r="DRG8" s="27"/>
      <c r="DRH8" s="27"/>
      <c r="DRI8" s="27"/>
      <c r="DRJ8" s="27"/>
      <c r="DRK8" s="27"/>
      <c r="DRL8" s="27"/>
      <c r="DRM8" s="27"/>
      <c r="DRN8" s="27"/>
      <c r="DRO8" s="27"/>
      <c r="DRP8" s="27"/>
      <c r="DRQ8" s="27"/>
      <c r="DRR8" s="27"/>
      <c r="DRS8" s="27"/>
      <c r="DRT8" s="27"/>
      <c r="DRU8" s="27"/>
      <c r="DRV8" s="27"/>
      <c r="DRW8" s="27"/>
      <c r="DRX8" s="27"/>
      <c r="DRY8" s="27"/>
      <c r="DRZ8" s="27"/>
      <c r="DSA8" s="27"/>
      <c r="DSB8" s="27"/>
      <c r="DSC8" s="27"/>
      <c r="DSD8" s="27"/>
      <c r="DSE8" s="27"/>
      <c r="DSF8" s="27"/>
      <c r="DSG8" s="27"/>
      <c r="DSH8" s="27"/>
      <c r="DSI8" s="27"/>
      <c r="DSJ8" s="27"/>
      <c r="DSK8" s="27"/>
      <c r="DSL8" s="27"/>
      <c r="DSM8" s="27"/>
      <c r="DSN8" s="27"/>
      <c r="DSO8" s="27"/>
      <c r="DSP8" s="27"/>
      <c r="DSQ8" s="27"/>
      <c r="DSR8" s="27"/>
      <c r="DSS8" s="27"/>
      <c r="DST8" s="27"/>
      <c r="DSU8" s="27"/>
      <c r="DSV8" s="27"/>
      <c r="DSW8" s="27"/>
      <c r="DSX8" s="27"/>
      <c r="DSY8" s="27"/>
      <c r="DSZ8" s="27"/>
      <c r="DTA8" s="27"/>
      <c r="DTB8" s="27"/>
      <c r="DTC8" s="27"/>
      <c r="DTD8" s="27"/>
      <c r="DTE8" s="27"/>
      <c r="DTF8" s="27"/>
      <c r="DTG8" s="27"/>
      <c r="DTH8" s="27"/>
      <c r="DTI8" s="27"/>
      <c r="DTJ8" s="27"/>
      <c r="DTK8" s="27"/>
      <c r="DTL8" s="27"/>
      <c r="DTM8" s="27"/>
      <c r="DTN8" s="27"/>
      <c r="DTO8" s="27"/>
      <c r="DTP8" s="27"/>
      <c r="DTQ8" s="27"/>
      <c r="DTR8" s="27"/>
      <c r="DTS8" s="27"/>
      <c r="DTT8" s="27"/>
      <c r="DTU8" s="27"/>
      <c r="DTV8" s="27"/>
      <c r="DTW8" s="27"/>
      <c r="DTX8" s="27"/>
      <c r="DTY8" s="27"/>
      <c r="DTZ8" s="27"/>
      <c r="DUA8" s="27"/>
      <c r="DUB8" s="27"/>
      <c r="DUC8" s="27"/>
      <c r="DUD8" s="27"/>
      <c r="DUE8" s="27"/>
      <c r="DUF8" s="27"/>
      <c r="DUG8" s="27"/>
      <c r="DUH8" s="27"/>
      <c r="DUI8" s="27"/>
      <c r="DUJ8" s="27"/>
      <c r="DUK8" s="27"/>
      <c r="DUL8" s="27"/>
      <c r="DUM8" s="27"/>
      <c r="DUN8" s="27"/>
      <c r="DUO8" s="27"/>
      <c r="DUP8" s="27"/>
      <c r="DUQ8" s="27"/>
      <c r="DUR8" s="27"/>
      <c r="DUS8" s="27"/>
      <c r="DUT8" s="27"/>
      <c r="DUU8" s="27"/>
      <c r="DUV8" s="27"/>
      <c r="DUW8" s="27"/>
      <c r="DUX8" s="27"/>
      <c r="DUY8" s="27"/>
      <c r="DUZ8" s="27"/>
      <c r="DVA8" s="27"/>
      <c r="DVB8" s="27"/>
      <c r="DVC8" s="27"/>
      <c r="DVD8" s="27"/>
      <c r="DVE8" s="27"/>
      <c r="DVF8" s="27"/>
      <c r="DVG8" s="27"/>
      <c r="DVH8" s="27"/>
      <c r="DVI8" s="27"/>
      <c r="DVJ8" s="27"/>
      <c r="DVK8" s="27"/>
      <c r="DVL8" s="27"/>
      <c r="DVM8" s="27"/>
      <c r="DVN8" s="27"/>
      <c r="DVO8" s="27"/>
      <c r="DVP8" s="27"/>
      <c r="DVQ8" s="27"/>
      <c r="DVR8" s="27"/>
      <c r="DVS8" s="27"/>
      <c r="DVT8" s="27"/>
      <c r="DVU8" s="27"/>
      <c r="DVV8" s="27"/>
      <c r="DVW8" s="27"/>
      <c r="DVX8" s="27"/>
      <c r="DVY8" s="27"/>
      <c r="DVZ8" s="27"/>
      <c r="DWA8" s="27"/>
      <c r="DWB8" s="27"/>
      <c r="DWC8" s="27"/>
      <c r="DWD8" s="27"/>
      <c r="DWE8" s="27"/>
      <c r="DWF8" s="27"/>
      <c r="DWG8" s="27"/>
      <c r="DWH8" s="27"/>
      <c r="DWI8" s="27"/>
      <c r="DWJ8" s="27"/>
      <c r="DWK8" s="27"/>
      <c r="DWL8" s="27"/>
      <c r="DWM8" s="27"/>
      <c r="DWN8" s="27"/>
      <c r="DWO8" s="27"/>
      <c r="DWP8" s="27"/>
      <c r="DWQ8" s="27"/>
      <c r="DWR8" s="27"/>
      <c r="DWS8" s="27"/>
      <c r="DWT8" s="27"/>
      <c r="DWU8" s="27"/>
      <c r="DWV8" s="27"/>
      <c r="DWW8" s="27"/>
      <c r="DWX8" s="27"/>
      <c r="DWY8" s="27"/>
      <c r="DWZ8" s="27"/>
      <c r="DXA8" s="27"/>
      <c r="DXB8" s="27"/>
      <c r="DXC8" s="27"/>
      <c r="DXD8" s="27"/>
      <c r="DXE8" s="27"/>
      <c r="DXF8" s="27"/>
      <c r="DXG8" s="27"/>
      <c r="DXH8" s="27"/>
      <c r="DXI8" s="27"/>
      <c r="DXJ8" s="27"/>
      <c r="DXK8" s="27"/>
      <c r="DXL8" s="27"/>
      <c r="DXM8" s="27"/>
      <c r="DXN8" s="27"/>
      <c r="DXO8" s="27"/>
      <c r="DXP8" s="27"/>
      <c r="DXQ8" s="27"/>
      <c r="DXR8" s="27"/>
      <c r="DXS8" s="27"/>
      <c r="DXT8" s="27"/>
      <c r="DXU8" s="27"/>
      <c r="DXV8" s="27"/>
      <c r="DXW8" s="27"/>
      <c r="DXX8" s="27"/>
      <c r="DXY8" s="27"/>
      <c r="DXZ8" s="27"/>
      <c r="DYA8" s="27"/>
      <c r="DYB8" s="27"/>
      <c r="DYC8" s="27"/>
      <c r="DYD8" s="27"/>
      <c r="DYE8" s="27"/>
      <c r="DYF8" s="27"/>
      <c r="DYG8" s="27"/>
      <c r="DYH8" s="27"/>
      <c r="DYI8" s="27"/>
      <c r="DYJ8" s="27"/>
      <c r="DYK8" s="27"/>
      <c r="DYL8" s="27"/>
      <c r="DYM8" s="27"/>
      <c r="DYN8" s="27"/>
      <c r="DYO8" s="27"/>
      <c r="DYP8" s="27"/>
      <c r="DYQ8" s="27"/>
      <c r="DYR8" s="27"/>
      <c r="DYS8" s="27"/>
      <c r="DYT8" s="27"/>
      <c r="DYU8" s="27"/>
      <c r="DYV8" s="27"/>
      <c r="DYW8" s="27"/>
      <c r="DYX8" s="27"/>
      <c r="DYY8" s="27"/>
      <c r="DYZ8" s="27"/>
      <c r="DZA8" s="27"/>
      <c r="DZB8" s="27"/>
      <c r="DZC8" s="27"/>
      <c r="DZD8" s="27"/>
      <c r="DZE8" s="27"/>
      <c r="DZF8" s="27"/>
      <c r="DZG8" s="27"/>
      <c r="DZH8" s="27"/>
      <c r="DZI8" s="27"/>
      <c r="DZJ8" s="27"/>
      <c r="DZK8" s="27"/>
      <c r="DZL8" s="27"/>
      <c r="DZM8" s="27"/>
      <c r="DZN8" s="27"/>
      <c r="DZO8" s="27"/>
      <c r="DZP8" s="27"/>
      <c r="DZQ8" s="27"/>
      <c r="DZR8" s="27"/>
      <c r="DZS8" s="27"/>
      <c r="DZT8" s="27"/>
      <c r="DZU8" s="27"/>
      <c r="DZV8" s="27"/>
      <c r="DZW8" s="27"/>
      <c r="DZX8" s="27"/>
      <c r="DZY8" s="27"/>
      <c r="DZZ8" s="27"/>
      <c r="EAA8" s="27"/>
      <c r="EAB8" s="27"/>
      <c r="EAC8" s="27"/>
      <c r="EAD8" s="27"/>
      <c r="EAE8" s="27"/>
      <c r="EAF8" s="27"/>
      <c r="EAG8" s="27"/>
      <c r="EAH8" s="27"/>
      <c r="EAI8" s="27"/>
      <c r="EAJ8" s="27"/>
      <c r="EAK8" s="27"/>
      <c r="EAL8" s="27"/>
      <c r="EAM8" s="27"/>
      <c r="EAN8" s="27"/>
      <c r="EAO8" s="27"/>
      <c r="EAP8" s="27"/>
      <c r="EAQ8" s="27"/>
      <c r="EAR8" s="27"/>
      <c r="EAS8" s="27"/>
      <c r="EAT8" s="27"/>
      <c r="EAU8" s="27"/>
      <c r="EAV8" s="27"/>
      <c r="EAW8" s="27"/>
      <c r="EAX8" s="27"/>
      <c r="EAY8" s="27"/>
      <c r="EAZ8" s="27"/>
      <c r="EBA8" s="27"/>
      <c r="EBB8" s="27"/>
      <c r="EBC8" s="27"/>
      <c r="EBD8" s="27"/>
      <c r="EBE8" s="27"/>
      <c r="EBF8" s="27"/>
      <c r="EBG8" s="27"/>
      <c r="EBH8" s="27"/>
      <c r="EBI8" s="27"/>
      <c r="EBJ8" s="27"/>
      <c r="EBK8" s="27"/>
      <c r="EBL8" s="27"/>
      <c r="EBM8" s="27"/>
      <c r="EBN8" s="27"/>
      <c r="EBO8" s="27"/>
      <c r="EBP8" s="27"/>
      <c r="EBQ8" s="27"/>
      <c r="EBR8" s="27"/>
      <c r="EBS8" s="27"/>
      <c r="EBT8" s="27"/>
      <c r="EBU8" s="27"/>
      <c r="EBV8" s="27"/>
      <c r="EBW8" s="27"/>
      <c r="EBX8" s="27"/>
      <c r="EBY8" s="27"/>
      <c r="EBZ8" s="27"/>
      <c r="ECA8" s="27"/>
      <c r="ECB8" s="27"/>
      <c r="ECC8" s="27"/>
      <c r="ECD8" s="27"/>
      <c r="ECE8" s="27"/>
      <c r="ECF8" s="27"/>
      <c r="ECG8" s="27"/>
      <c r="ECH8" s="27"/>
      <c r="ECI8" s="27"/>
      <c r="ECJ8" s="27"/>
      <c r="ECK8" s="27"/>
      <c r="ECL8" s="27"/>
      <c r="ECM8" s="27"/>
      <c r="ECN8" s="27"/>
      <c r="ECO8" s="27"/>
      <c r="ECP8" s="27"/>
      <c r="ECQ8" s="27"/>
      <c r="ECR8" s="27"/>
      <c r="ECS8" s="27"/>
      <c r="ECT8" s="27"/>
      <c r="ECU8" s="27"/>
      <c r="ECV8" s="27"/>
      <c r="ECW8" s="27"/>
      <c r="ECX8" s="27"/>
      <c r="ECY8" s="27"/>
      <c r="ECZ8" s="27"/>
      <c r="EDA8" s="27"/>
      <c r="EDB8" s="27"/>
      <c r="EDC8" s="27"/>
      <c r="EDD8" s="27"/>
      <c r="EDE8" s="27"/>
      <c r="EDF8" s="27"/>
      <c r="EDG8" s="27"/>
      <c r="EDH8" s="27"/>
      <c r="EDI8" s="27"/>
      <c r="EDJ8" s="27"/>
      <c r="EDK8" s="27"/>
      <c r="EDL8" s="27"/>
      <c r="EDM8" s="27"/>
      <c r="EDN8" s="27"/>
      <c r="EDO8" s="27"/>
      <c r="EDP8" s="27"/>
      <c r="EDQ8" s="27"/>
      <c r="EDR8" s="27"/>
      <c r="EDS8" s="27"/>
      <c r="EDT8" s="27"/>
      <c r="EDU8" s="27"/>
      <c r="EDV8" s="27"/>
      <c r="EDW8" s="27"/>
      <c r="EDX8" s="27"/>
      <c r="EDY8" s="27"/>
      <c r="EDZ8" s="27"/>
      <c r="EEA8" s="27"/>
      <c r="EEB8" s="27"/>
      <c r="EEC8" s="27"/>
      <c r="EED8" s="27"/>
      <c r="EEE8" s="27"/>
      <c r="EEF8" s="27"/>
      <c r="EEG8" s="27"/>
      <c r="EEH8" s="27"/>
      <c r="EEI8" s="27"/>
      <c r="EEJ8" s="27"/>
      <c r="EEK8" s="27"/>
      <c r="EEL8" s="27"/>
      <c r="EEM8" s="27"/>
      <c r="EEN8" s="27"/>
      <c r="EEO8" s="27"/>
      <c r="EEP8" s="27"/>
      <c r="EEQ8" s="27"/>
      <c r="EER8" s="27"/>
      <c r="EES8" s="27"/>
      <c r="EET8" s="27"/>
      <c r="EEU8" s="27"/>
      <c r="EEV8" s="27"/>
      <c r="EEW8" s="27"/>
      <c r="EEX8" s="27"/>
      <c r="EEY8" s="27"/>
      <c r="EEZ8" s="27"/>
      <c r="EFA8" s="27"/>
      <c r="EFB8" s="27"/>
      <c r="EFC8" s="27"/>
      <c r="EFD8" s="27"/>
      <c r="EFE8" s="27"/>
      <c r="EFF8" s="27"/>
      <c r="EFG8" s="27"/>
      <c r="EFH8" s="27"/>
      <c r="EFI8" s="27"/>
      <c r="EFJ8" s="27"/>
      <c r="EFK8" s="27"/>
      <c r="EFL8" s="27"/>
      <c r="EFM8" s="27"/>
      <c r="EFN8" s="27"/>
      <c r="EFO8" s="27"/>
      <c r="EFP8" s="27"/>
      <c r="EFQ8" s="27"/>
      <c r="EFR8" s="27"/>
      <c r="EFS8" s="27"/>
      <c r="EFT8" s="27"/>
      <c r="EFU8" s="27"/>
      <c r="EFV8" s="27"/>
      <c r="EFW8" s="27"/>
      <c r="EFX8" s="27"/>
      <c r="EFY8" s="27"/>
      <c r="EFZ8" s="27"/>
      <c r="EGA8" s="27"/>
      <c r="EGB8" s="27"/>
      <c r="EGC8" s="27"/>
      <c r="EGD8" s="27"/>
      <c r="EGE8" s="27"/>
      <c r="EGF8" s="27"/>
      <c r="EGG8" s="27"/>
      <c r="EGH8" s="27"/>
      <c r="EGI8" s="27"/>
      <c r="EGJ8" s="27"/>
      <c r="EGK8" s="27"/>
      <c r="EGL8" s="27"/>
      <c r="EGM8" s="27"/>
      <c r="EGN8" s="27"/>
      <c r="EGO8" s="27"/>
      <c r="EGP8" s="27"/>
      <c r="EGQ8" s="27"/>
      <c r="EGR8" s="27"/>
      <c r="EGS8" s="27"/>
      <c r="EGT8" s="27"/>
      <c r="EGU8" s="27"/>
      <c r="EGV8" s="27"/>
      <c r="EGW8" s="27"/>
      <c r="EGX8" s="27"/>
      <c r="EGY8" s="27"/>
      <c r="EGZ8" s="27"/>
      <c r="EHA8" s="27"/>
      <c r="EHB8" s="27"/>
      <c r="EHC8" s="27"/>
      <c r="EHD8" s="27"/>
      <c r="EHE8" s="27"/>
      <c r="EHF8" s="27"/>
      <c r="EHG8" s="27"/>
      <c r="EHH8" s="27"/>
      <c r="EHI8" s="27"/>
      <c r="EHJ8" s="27"/>
      <c r="EHK8" s="27"/>
      <c r="EHL8" s="27"/>
      <c r="EHM8" s="27"/>
      <c r="EHN8" s="27"/>
      <c r="EHO8" s="27"/>
      <c r="EHP8" s="27"/>
      <c r="EHQ8" s="27"/>
      <c r="EHR8" s="27"/>
      <c r="EHS8" s="27"/>
      <c r="EHT8" s="27"/>
      <c r="EHU8" s="27"/>
      <c r="EHV8" s="27"/>
      <c r="EHW8" s="27"/>
      <c r="EHX8" s="27"/>
      <c r="EHY8" s="27"/>
      <c r="EHZ8" s="27"/>
      <c r="EIA8" s="27"/>
      <c r="EIB8" s="27"/>
      <c r="EIC8" s="27"/>
      <c r="EID8" s="27"/>
      <c r="EIE8" s="27"/>
      <c r="EIF8" s="27"/>
      <c r="EIG8" s="27"/>
      <c r="EIH8" s="27"/>
      <c r="EII8" s="27"/>
      <c r="EIJ8" s="27"/>
      <c r="EIK8" s="27"/>
      <c r="EIL8" s="27"/>
      <c r="EIM8" s="27"/>
      <c r="EIN8" s="27"/>
      <c r="EIO8" s="27"/>
      <c r="EIP8" s="27"/>
      <c r="EIQ8" s="27"/>
      <c r="EIR8" s="27"/>
      <c r="EIS8" s="27"/>
      <c r="EIT8" s="27"/>
      <c r="EIU8" s="27"/>
      <c r="EIV8" s="27"/>
      <c r="EIW8" s="27"/>
      <c r="EIX8" s="27"/>
      <c r="EIY8" s="27"/>
      <c r="EIZ8" s="27"/>
      <c r="EJA8" s="27"/>
      <c r="EJB8" s="27"/>
      <c r="EJC8" s="27"/>
      <c r="EJD8" s="27"/>
      <c r="EJE8" s="27"/>
      <c r="EJF8" s="27"/>
      <c r="EJG8" s="27"/>
      <c r="EJH8" s="27"/>
      <c r="EJI8" s="27"/>
      <c r="EJJ8" s="27"/>
      <c r="EJK8" s="27"/>
      <c r="EJL8" s="27"/>
      <c r="EJM8" s="27"/>
      <c r="EJN8" s="27"/>
      <c r="EJO8" s="27"/>
      <c r="EJP8" s="27"/>
      <c r="EJQ8" s="27"/>
      <c r="EJR8" s="27"/>
      <c r="EJS8" s="27"/>
      <c r="EJT8" s="27"/>
      <c r="EJU8" s="27"/>
      <c r="EJV8" s="27"/>
      <c r="EJW8" s="27"/>
      <c r="EJX8" s="27"/>
      <c r="EJY8" s="27"/>
      <c r="EJZ8" s="27"/>
      <c r="EKA8" s="27"/>
      <c r="EKB8" s="27"/>
      <c r="EKC8" s="27"/>
      <c r="EKD8" s="27"/>
      <c r="EKE8" s="27"/>
      <c r="EKF8" s="27"/>
      <c r="EKG8" s="27"/>
      <c r="EKH8" s="27"/>
      <c r="EKI8" s="27"/>
      <c r="EKJ8" s="27"/>
      <c r="EKK8" s="27"/>
      <c r="EKL8" s="27"/>
      <c r="EKM8" s="27"/>
      <c r="EKN8" s="27"/>
      <c r="EKO8" s="27"/>
      <c r="EKP8" s="27"/>
      <c r="EKQ8" s="27"/>
      <c r="EKR8" s="27"/>
      <c r="EKS8" s="27"/>
      <c r="EKT8" s="27"/>
      <c r="EKU8" s="27"/>
      <c r="EKV8" s="27"/>
      <c r="EKW8" s="27"/>
      <c r="EKX8" s="27"/>
      <c r="EKY8" s="27"/>
      <c r="EKZ8" s="27"/>
      <c r="ELA8" s="27"/>
      <c r="ELB8" s="27"/>
      <c r="ELC8" s="27"/>
      <c r="ELD8" s="27"/>
      <c r="ELE8" s="27"/>
      <c r="ELF8" s="27"/>
      <c r="ELG8" s="27"/>
      <c r="ELH8" s="27"/>
      <c r="ELI8" s="27"/>
      <c r="ELJ8" s="27"/>
      <c r="ELK8" s="27"/>
      <c r="ELL8" s="27"/>
      <c r="ELM8" s="27"/>
      <c r="ELN8" s="27"/>
      <c r="ELO8" s="27"/>
      <c r="ELP8" s="27"/>
      <c r="ELQ8" s="27"/>
      <c r="ELR8" s="27"/>
      <c r="ELS8" s="27"/>
      <c r="ELT8" s="27"/>
      <c r="ELU8" s="27"/>
      <c r="ELV8" s="27"/>
      <c r="ELW8" s="27"/>
      <c r="ELX8" s="27"/>
      <c r="ELY8" s="27"/>
      <c r="ELZ8" s="27"/>
      <c r="EMA8" s="27"/>
      <c r="EMB8" s="27"/>
      <c r="EMC8" s="27"/>
      <c r="EMD8" s="27"/>
      <c r="EME8" s="27"/>
      <c r="EMF8" s="27"/>
      <c r="EMG8" s="27"/>
      <c r="EMH8" s="27"/>
      <c r="EMI8" s="27"/>
      <c r="EMJ8" s="27"/>
      <c r="EMK8" s="27"/>
      <c r="EML8" s="27"/>
      <c r="EMM8" s="27"/>
      <c r="EMN8" s="27"/>
      <c r="EMO8" s="27"/>
      <c r="EMP8" s="27"/>
      <c r="EMQ8" s="27"/>
      <c r="EMR8" s="27"/>
      <c r="EMS8" s="27"/>
      <c r="EMT8" s="27"/>
      <c r="EMU8" s="27"/>
      <c r="EMV8" s="27"/>
      <c r="EMW8" s="27"/>
      <c r="EMX8" s="27"/>
      <c r="EMY8" s="27"/>
      <c r="EMZ8" s="27"/>
      <c r="ENA8" s="27"/>
      <c r="ENB8" s="27"/>
      <c r="ENC8" s="27"/>
      <c r="END8" s="27"/>
      <c r="ENE8" s="27"/>
      <c r="ENF8" s="27"/>
      <c r="ENG8" s="27"/>
      <c r="ENH8" s="27"/>
      <c r="ENI8" s="27"/>
      <c r="ENJ8" s="27"/>
      <c r="ENK8" s="27"/>
      <c r="ENL8" s="27"/>
      <c r="ENM8" s="27"/>
      <c r="ENN8" s="27"/>
      <c r="ENO8" s="27"/>
      <c r="ENP8" s="27"/>
      <c r="ENQ8" s="27"/>
      <c r="ENR8" s="27"/>
      <c r="ENS8" s="27"/>
      <c r="ENT8" s="27"/>
      <c r="ENU8" s="27"/>
      <c r="ENV8" s="27"/>
      <c r="ENW8" s="27"/>
      <c r="ENX8" s="27"/>
      <c r="ENY8" s="27"/>
      <c r="ENZ8" s="27"/>
      <c r="EOA8" s="27"/>
      <c r="EOB8" s="27"/>
      <c r="EOC8" s="27"/>
      <c r="EOD8" s="27"/>
      <c r="EOE8" s="27"/>
      <c r="EOF8" s="27"/>
      <c r="EOG8" s="27"/>
      <c r="EOH8" s="27"/>
      <c r="EOI8" s="27"/>
      <c r="EOJ8" s="27"/>
      <c r="EOK8" s="27"/>
      <c r="EOL8" s="27"/>
      <c r="EOM8" s="27"/>
      <c r="EON8" s="27"/>
      <c r="EOO8" s="27"/>
      <c r="EOP8" s="27"/>
      <c r="EOQ8" s="27"/>
      <c r="EOR8" s="27"/>
      <c r="EOS8" s="27"/>
      <c r="EOT8" s="27"/>
      <c r="EOU8" s="27"/>
      <c r="EOV8" s="27"/>
      <c r="EOW8" s="27"/>
      <c r="EOX8" s="27"/>
      <c r="EOY8" s="27"/>
      <c r="EOZ8" s="27"/>
      <c r="EPA8" s="27"/>
      <c r="EPB8" s="27"/>
      <c r="EPC8" s="27"/>
      <c r="EPD8" s="27"/>
      <c r="EPE8" s="27"/>
      <c r="EPF8" s="27"/>
      <c r="EPG8" s="27"/>
      <c r="EPH8" s="27"/>
      <c r="EPI8" s="27"/>
      <c r="EPJ8" s="27"/>
      <c r="EPK8" s="27"/>
      <c r="EPL8" s="27"/>
      <c r="EPM8" s="27"/>
      <c r="EPN8" s="27"/>
      <c r="EPO8" s="27"/>
      <c r="EPP8" s="27"/>
      <c r="EPQ8" s="27"/>
      <c r="EPR8" s="27"/>
      <c r="EPS8" s="27"/>
      <c r="EPT8" s="27"/>
      <c r="EPU8" s="27"/>
      <c r="EPV8" s="27"/>
      <c r="EPW8" s="27"/>
      <c r="EPX8" s="27"/>
      <c r="EPY8" s="27"/>
      <c r="EPZ8" s="27"/>
      <c r="EQA8" s="27"/>
      <c r="EQB8" s="27"/>
      <c r="EQC8" s="27"/>
      <c r="EQD8" s="27"/>
      <c r="EQE8" s="27"/>
      <c r="EQF8" s="27"/>
      <c r="EQG8" s="27"/>
      <c r="EQH8" s="27"/>
      <c r="EQI8" s="27"/>
      <c r="EQJ8" s="27"/>
      <c r="EQK8" s="27"/>
      <c r="EQL8" s="27"/>
      <c r="EQM8" s="27"/>
      <c r="EQN8" s="27"/>
      <c r="EQO8" s="27"/>
      <c r="EQP8" s="27"/>
      <c r="EQQ8" s="27"/>
      <c r="EQR8" s="27"/>
      <c r="EQS8" s="27"/>
      <c r="EQT8" s="27"/>
      <c r="EQU8" s="27"/>
      <c r="EQV8" s="27"/>
      <c r="EQW8" s="27"/>
      <c r="EQX8" s="27"/>
      <c r="EQY8" s="27"/>
      <c r="EQZ8" s="27"/>
      <c r="ERA8" s="27"/>
      <c r="ERB8" s="27"/>
      <c r="ERC8" s="27"/>
      <c r="ERD8" s="27"/>
      <c r="ERE8" s="27"/>
      <c r="ERF8" s="27"/>
      <c r="ERG8" s="27"/>
      <c r="ERH8" s="27"/>
      <c r="ERI8" s="27"/>
      <c r="ERJ8" s="27"/>
      <c r="ERK8" s="27"/>
      <c r="ERL8" s="27"/>
      <c r="ERM8" s="27"/>
      <c r="ERN8" s="27"/>
      <c r="ERO8" s="27"/>
      <c r="ERP8" s="27"/>
      <c r="ERQ8" s="27"/>
      <c r="ERR8" s="27"/>
      <c r="ERS8" s="27"/>
      <c r="ERT8" s="27"/>
      <c r="ERU8" s="27"/>
      <c r="ERV8" s="27"/>
      <c r="ERW8" s="27"/>
      <c r="ERX8" s="27"/>
      <c r="ERY8" s="27"/>
      <c r="ERZ8" s="27"/>
      <c r="ESA8" s="27"/>
      <c r="ESB8" s="27"/>
      <c r="ESC8" s="27"/>
      <c r="ESD8" s="27"/>
      <c r="ESE8" s="27"/>
      <c r="ESF8" s="27"/>
      <c r="ESG8" s="27"/>
      <c r="ESH8" s="27"/>
      <c r="ESI8" s="27"/>
      <c r="ESJ8" s="27"/>
      <c r="ESK8" s="27"/>
      <c r="ESL8" s="27"/>
      <c r="ESM8" s="27"/>
      <c r="ESN8" s="27"/>
      <c r="ESO8" s="27"/>
      <c r="ESP8" s="27"/>
      <c r="ESQ8" s="27"/>
      <c r="ESR8" s="27"/>
      <c r="ESS8" s="27"/>
      <c r="EST8" s="27"/>
      <c r="ESU8" s="27"/>
      <c r="ESV8" s="27"/>
      <c r="ESW8" s="27"/>
      <c r="ESX8" s="27"/>
      <c r="ESY8" s="27"/>
      <c r="ESZ8" s="27"/>
      <c r="ETA8" s="27"/>
      <c r="ETB8" s="27"/>
      <c r="ETC8" s="27"/>
      <c r="ETD8" s="27"/>
      <c r="ETE8" s="27"/>
      <c r="ETF8" s="27"/>
      <c r="ETG8" s="27"/>
      <c r="ETH8" s="27"/>
      <c r="ETI8" s="27"/>
      <c r="ETJ8" s="27"/>
      <c r="ETK8" s="27"/>
      <c r="ETL8" s="27"/>
      <c r="ETM8" s="27"/>
      <c r="ETN8" s="27"/>
      <c r="ETO8" s="27"/>
      <c r="ETP8" s="27"/>
      <c r="ETQ8" s="27"/>
      <c r="ETR8" s="27"/>
      <c r="ETS8" s="27"/>
      <c r="ETT8" s="27"/>
      <c r="ETU8" s="27"/>
      <c r="ETV8" s="27"/>
      <c r="ETW8" s="27"/>
      <c r="ETX8" s="27"/>
      <c r="ETY8" s="27"/>
      <c r="ETZ8" s="27"/>
      <c r="EUA8" s="27"/>
      <c r="EUB8" s="27"/>
      <c r="EUC8" s="27"/>
      <c r="EUD8" s="27"/>
      <c r="EUE8" s="27"/>
      <c r="EUF8" s="27"/>
      <c r="EUG8" s="27"/>
      <c r="EUH8" s="27"/>
      <c r="EUI8" s="27"/>
      <c r="EUJ8" s="27"/>
      <c r="EUK8" s="27"/>
      <c r="EUL8" s="27"/>
      <c r="EUM8" s="27"/>
      <c r="EUN8" s="27"/>
      <c r="EUO8" s="27"/>
      <c r="EUP8" s="27"/>
      <c r="EUQ8" s="27"/>
      <c r="EUR8" s="27"/>
      <c r="EUS8" s="27"/>
      <c r="EUT8" s="27"/>
      <c r="EUU8" s="27"/>
      <c r="EUV8" s="27"/>
      <c r="EUW8" s="27"/>
      <c r="EUX8" s="27"/>
      <c r="EUY8" s="27"/>
      <c r="EUZ8" s="27"/>
      <c r="EVA8" s="27"/>
      <c r="EVB8" s="27"/>
      <c r="EVC8" s="27"/>
      <c r="EVD8" s="27"/>
      <c r="EVE8" s="27"/>
      <c r="EVF8" s="27"/>
      <c r="EVG8" s="27"/>
      <c r="EVH8" s="27"/>
      <c r="EVI8" s="27"/>
      <c r="EVJ8" s="27"/>
      <c r="EVK8" s="27"/>
      <c r="EVL8" s="27"/>
      <c r="EVM8" s="27"/>
      <c r="EVN8" s="27"/>
      <c r="EVO8" s="27"/>
      <c r="EVP8" s="27"/>
      <c r="EVQ8" s="27"/>
      <c r="EVR8" s="27"/>
      <c r="EVS8" s="27"/>
      <c r="EVT8" s="27"/>
      <c r="EVU8" s="27"/>
      <c r="EVV8" s="27"/>
      <c r="EVW8" s="27"/>
      <c r="EVX8" s="27"/>
      <c r="EVY8" s="27"/>
      <c r="EVZ8" s="27"/>
      <c r="EWA8" s="27"/>
      <c r="EWB8" s="27"/>
      <c r="EWC8" s="27"/>
      <c r="EWD8" s="27"/>
      <c r="EWE8" s="27"/>
      <c r="EWF8" s="27"/>
      <c r="EWG8" s="27"/>
      <c r="EWH8" s="27"/>
      <c r="EWI8" s="27"/>
      <c r="EWJ8" s="27"/>
      <c r="EWK8" s="27"/>
      <c r="EWL8" s="27"/>
      <c r="EWM8" s="27"/>
      <c r="EWN8" s="27"/>
      <c r="EWO8" s="27"/>
      <c r="EWP8" s="27"/>
      <c r="EWQ8" s="27"/>
      <c r="EWR8" s="27"/>
      <c r="EWS8" s="27"/>
      <c r="EWT8" s="27"/>
      <c r="EWU8" s="27"/>
      <c r="EWV8" s="27"/>
      <c r="EWW8" s="27"/>
      <c r="EWX8" s="27"/>
      <c r="EWY8" s="27"/>
      <c r="EWZ8" s="27"/>
      <c r="EXA8" s="27"/>
      <c r="EXB8" s="27"/>
      <c r="EXC8" s="27"/>
      <c r="EXD8" s="27"/>
      <c r="EXE8" s="27"/>
      <c r="EXF8" s="27"/>
      <c r="EXG8" s="27"/>
      <c r="EXH8" s="27"/>
      <c r="EXI8" s="27"/>
      <c r="EXJ8" s="27"/>
      <c r="EXK8" s="27"/>
      <c r="EXL8" s="27"/>
      <c r="EXM8" s="27"/>
      <c r="EXN8" s="27"/>
      <c r="EXO8" s="27"/>
      <c r="EXP8" s="27"/>
      <c r="EXQ8" s="27"/>
      <c r="EXR8" s="27"/>
      <c r="EXS8" s="27"/>
      <c r="EXT8" s="27"/>
      <c r="EXU8" s="27"/>
      <c r="EXV8" s="27"/>
      <c r="EXW8" s="27"/>
      <c r="EXX8" s="27"/>
      <c r="EXY8" s="27"/>
      <c r="EXZ8" s="27"/>
      <c r="EYA8" s="27"/>
      <c r="EYB8" s="27"/>
      <c r="EYC8" s="27"/>
      <c r="EYD8" s="27"/>
      <c r="EYE8" s="27"/>
      <c r="EYF8" s="27"/>
      <c r="EYG8" s="27"/>
      <c r="EYH8" s="27"/>
      <c r="EYI8" s="27"/>
      <c r="EYJ8" s="27"/>
      <c r="EYK8" s="27"/>
      <c r="EYL8" s="27"/>
      <c r="EYM8" s="27"/>
      <c r="EYN8" s="27"/>
      <c r="EYO8" s="27"/>
      <c r="EYP8" s="27"/>
      <c r="EYQ8" s="27"/>
      <c r="EYR8" s="27"/>
      <c r="EYS8" s="27"/>
      <c r="EYT8" s="27"/>
      <c r="EYU8" s="27"/>
      <c r="EYV8" s="27"/>
      <c r="EYW8" s="27"/>
      <c r="EYX8" s="27"/>
      <c r="EYY8" s="27"/>
      <c r="EYZ8" s="27"/>
      <c r="EZA8" s="27"/>
      <c r="EZB8" s="27"/>
      <c r="EZC8" s="27"/>
      <c r="EZD8" s="27"/>
      <c r="EZE8" s="27"/>
      <c r="EZF8" s="27"/>
      <c r="EZG8" s="27"/>
      <c r="EZH8" s="27"/>
      <c r="EZI8" s="27"/>
      <c r="EZJ8" s="27"/>
      <c r="EZK8" s="27"/>
      <c r="EZL8" s="27"/>
      <c r="EZM8" s="27"/>
      <c r="EZN8" s="27"/>
      <c r="EZO8" s="27"/>
      <c r="EZP8" s="27"/>
      <c r="EZQ8" s="27"/>
      <c r="EZR8" s="27"/>
      <c r="EZS8" s="27"/>
      <c r="EZT8" s="27"/>
      <c r="EZU8" s="27"/>
      <c r="EZV8" s="27"/>
      <c r="EZW8" s="27"/>
      <c r="EZX8" s="27"/>
      <c r="EZY8" s="27"/>
      <c r="EZZ8" s="27"/>
      <c r="FAA8" s="27"/>
      <c r="FAB8" s="27"/>
      <c r="FAC8" s="27"/>
      <c r="FAD8" s="27"/>
      <c r="FAE8" s="27"/>
      <c r="FAF8" s="27"/>
      <c r="FAG8" s="27"/>
      <c r="FAH8" s="27"/>
      <c r="FAI8" s="27"/>
      <c r="FAJ8" s="27"/>
      <c r="FAK8" s="27"/>
      <c r="FAL8" s="27"/>
      <c r="FAM8" s="27"/>
      <c r="FAN8" s="27"/>
      <c r="FAO8" s="27"/>
      <c r="FAP8" s="27"/>
      <c r="FAQ8" s="27"/>
      <c r="FAR8" s="27"/>
      <c r="FAS8" s="27"/>
      <c r="FAT8" s="27"/>
      <c r="FAU8" s="27"/>
      <c r="FAV8" s="27"/>
      <c r="FAW8" s="27"/>
      <c r="FAX8" s="27"/>
      <c r="FAY8" s="27"/>
      <c r="FAZ8" s="27"/>
      <c r="FBA8" s="27"/>
      <c r="FBB8" s="27"/>
      <c r="FBC8" s="27"/>
      <c r="FBD8" s="27"/>
      <c r="FBE8" s="27"/>
      <c r="FBF8" s="27"/>
      <c r="FBG8" s="27"/>
      <c r="FBH8" s="27"/>
      <c r="FBI8" s="27"/>
      <c r="FBJ8" s="27"/>
      <c r="FBK8" s="27"/>
      <c r="FBL8" s="27"/>
      <c r="FBM8" s="27"/>
      <c r="FBN8" s="27"/>
      <c r="FBO8" s="27"/>
      <c r="FBP8" s="27"/>
      <c r="FBQ8" s="27"/>
      <c r="FBR8" s="27"/>
      <c r="FBS8" s="27"/>
      <c r="FBT8" s="27"/>
      <c r="FBU8" s="27"/>
      <c r="FBV8" s="27"/>
      <c r="FBW8" s="27"/>
      <c r="FBX8" s="27"/>
      <c r="FBY8" s="27"/>
      <c r="FBZ8" s="27"/>
      <c r="FCA8" s="27"/>
      <c r="FCB8" s="27"/>
      <c r="FCC8" s="27"/>
      <c r="FCD8" s="27"/>
      <c r="FCE8" s="27"/>
      <c r="FCF8" s="27"/>
      <c r="FCG8" s="27"/>
      <c r="FCH8" s="27"/>
      <c r="FCI8" s="27"/>
      <c r="FCJ8" s="27"/>
      <c r="FCK8" s="27"/>
      <c r="FCL8" s="27"/>
      <c r="FCM8" s="27"/>
      <c r="FCN8" s="27"/>
      <c r="FCO8" s="27"/>
      <c r="FCP8" s="27"/>
      <c r="FCQ8" s="27"/>
      <c r="FCR8" s="27"/>
      <c r="FCS8" s="27"/>
      <c r="FCT8" s="27"/>
      <c r="FCU8" s="27"/>
      <c r="FCV8" s="27"/>
      <c r="FCW8" s="27"/>
      <c r="FCX8" s="27"/>
      <c r="FCY8" s="27"/>
      <c r="FCZ8" s="27"/>
      <c r="FDA8" s="27"/>
      <c r="FDB8" s="27"/>
      <c r="FDC8" s="27"/>
      <c r="FDD8" s="27"/>
      <c r="FDE8" s="27"/>
      <c r="FDF8" s="27"/>
      <c r="FDG8" s="27"/>
      <c r="FDH8" s="27"/>
      <c r="FDI8" s="27"/>
      <c r="FDJ8" s="27"/>
      <c r="FDK8" s="27"/>
      <c r="FDL8" s="27"/>
      <c r="FDM8" s="27"/>
      <c r="FDN8" s="27"/>
      <c r="FDO8" s="27"/>
      <c r="FDP8" s="27"/>
      <c r="FDQ8" s="27"/>
      <c r="FDR8" s="27"/>
      <c r="FDS8" s="27"/>
      <c r="FDT8" s="27"/>
      <c r="FDU8" s="27"/>
      <c r="FDV8" s="27"/>
      <c r="FDW8" s="27"/>
      <c r="FDX8" s="27"/>
      <c r="FDY8" s="27"/>
      <c r="FDZ8" s="27"/>
      <c r="FEA8" s="27"/>
      <c r="FEB8" s="27"/>
      <c r="FEC8" s="27"/>
      <c r="FED8" s="27"/>
      <c r="FEE8" s="27"/>
      <c r="FEF8" s="27"/>
      <c r="FEG8" s="27"/>
      <c r="FEH8" s="27"/>
      <c r="FEI8" s="27"/>
      <c r="FEJ8" s="27"/>
      <c r="FEK8" s="27"/>
      <c r="FEL8" s="27"/>
      <c r="FEM8" s="27"/>
      <c r="FEN8" s="27"/>
      <c r="FEO8" s="27"/>
      <c r="FEP8" s="27"/>
      <c r="FEQ8" s="27"/>
      <c r="FER8" s="27"/>
      <c r="FES8" s="27"/>
      <c r="FET8" s="27"/>
      <c r="FEU8" s="27"/>
      <c r="FEV8" s="27"/>
      <c r="FEW8" s="27"/>
      <c r="FEX8" s="27"/>
      <c r="FEY8" s="27"/>
      <c r="FEZ8" s="27"/>
      <c r="FFA8" s="27"/>
      <c r="FFB8" s="27"/>
      <c r="FFC8" s="27"/>
      <c r="FFD8" s="27"/>
      <c r="FFE8" s="27"/>
      <c r="FFF8" s="27"/>
      <c r="FFG8" s="27"/>
      <c r="FFH8" s="27"/>
      <c r="FFI8" s="27"/>
      <c r="FFJ8" s="27"/>
      <c r="FFK8" s="27"/>
      <c r="FFL8" s="27"/>
      <c r="FFM8" s="27"/>
      <c r="FFN8" s="27"/>
      <c r="FFO8" s="27"/>
      <c r="FFP8" s="27"/>
      <c r="FFQ8" s="27"/>
      <c r="FFR8" s="27"/>
      <c r="FFS8" s="27"/>
      <c r="FFT8" s="27"/>
      <c r="FFU8" s="27"/>
      <c r="FFV8" s="27"/>
      <c r="FFW8" s="27"/>
      <c r="FFX8" s="27"/>
      <c r="FFY8" s="27"/>
      <c r="FFZ8" s="27"/>
      <c r="FGA8" s="27"/>
      <c r="FGB8" s="27"/>
      <c r="FGC8" s="27"/>
      <c r="FGD8" s="27"/>
      <c r="FGE8" s="27"/>
      <c r="FGF8" s="27"/>
      <c r="FGG8" s="27"/>
      <c r="FGH8" s="27"/>
      <c r="FGI8" s="27"/>
      <c r="FGJ8" s="27"/>
      <c r="FGK8" s="27"/>
      <c r="FGL8" s="27"/>
      <c r="FGM8" s="27"/>
      <c r="FGN8" s="27"/>
      <c r="FGO8" s="27"/>
      <c r="FGP8" s="27"/>
      <c r="FGQ8" s="27"/>
      <c r="FGR8" s="27"/>
      <c r="FGS8" s="27"/>
      <c r="FGT8" s="27"/>
      <c r="FGU8" s="27"/>
      <c r="FGV8" s="27"/>
      <c r="FGW8" s="27"/>
      <c r="FGX8" s="27"/>
      <c r="FGY8" s="27"/>
      <c r="FGZ8" s="27"/>
      <c r="FHA8" s="27"/>
      <c r="FHB8" s="27"/>
      <c r="FHC8" s="27"/>
      <c r="FHD8" s="27"/>
      <c r="FHE8" s="27"/>
      <c r="FHF8" s="27"/>
      <c r="FHG8" s="27"/>
      <c r="FHH8" s="27"/>
      <c r="FHI8" s="27"/>
      <c r="FHJ8" s="27"/>
      <c r="FHK8" s="27"/>
      <c r="FHL8" s="27"/>
      <c r="FHM8" s="27"/>
      <c r="FHN8" s="27"/>
      <c r="FHO8" s="27"/>
      <c r="FHP8" s="27"/>
      <c r="FHQ8" s="27"/>
      <c r="FHR8" s="27"/>
      <c r="FHS8" s="27"/>
      <c r="FHT8" s="27"/>
      <c r="FHU8" s="27"/>
      <c r="FHV8" s="27"/>
      <c r="FHW8" s="27"/>
      <c r="FHX8" s="27"/>
      <c r="FHY8" s="27"/>
      <c r="FHZ8" s="27"/>
      <c r="FIA8" s="27"/>
      <c r="FIB8" s="27"/>
      <c r="FIC8" s="27"/>
      <c r="FID8" s="27"/>
      <c r="FIE8" s="27"/>
      <c r="FIF8" s="27"/>
      <c r="FIG8" s="27"/>
      <c r="FIH8" s="27"/>
      <c r="FII8" s="27"/>
      <c r="FIJ8" s="27"/>
      <c r="FIK8" s="27"/>
      <c r="FIL8" s="27"/>
      <c r="FIM8" s="27"/>
      <c r="FIN8" s="27"/>
      <c r="FIO8" s="27"/>
      <c r="FIP8" s="27"/>
      <c r="FIQ8" s="27"/>
      <c r="FIR8" s="27"/>
      <c r="FIS8" s="27"/>
      <c r="FIT8" s="27"/>
      <c r="FIU8" s="27"/>
      <c r="FIV8" s="27"/>
      <c r="FIW8" s="27"/>
      <c r="FIX8" s="27"/>
      <c r="FIY8" s="27"/>
      <c r="FIZ8" s="27"/>
      <c r="FJA8" s="27"/>
      <c r="FJB8" s="27"/>
      <c r="FJC8" s="27"/>
      <c r="FJD8" s="27"/>
      <c r="FJE8" s="27"/>
      <c r="FJF8" s="27"/>
      <c r="FJG8" s="27"/>
      <c r="FJH8" s="27"/>
      <c r="FJI8" s="27"/>
      <c r="FJJ8" s="27"/>
      <c r="FJK8" s="27"/>
      <c r="FJL8" s="27"/>
      <c r="FJM8" s="27"/>
      <c r="FJN8" s="27"/>
      <c r="FJO8" s="27"/>
      <c r="FJP8" s="27"/>
      <c r="FJQ8" s="27"/>
      <c r="FJR8" s="27"/>
      <c r="FJS8" s="27"/>
      <c r="FJT8" s="27"/>
      <c r="FJU8" s="27"/>
      <c r="FJV8" s="27"/>
      <c r="FJW8" s="27"/>
      <c r="FJX8" s="27"/>
      <c r="FJY8" s="27"/>
      <c r="FJZ8" s="27"/>
      <c r="FKA8" s="27"/>
      <c r="FKB8" s="27"/>
      <c r="FKC8" s="27"/>
      <c r="FKD8" s="27"/>
      <c r="FKE8" s="27"/>
      <c r="FKF8" s="27"/>
      <c r="FKG8" s="27"/>
      <c r="FKH8" s="27"/>
      <c r="FKI8" s="27"/>
      <c r="FKJ8" s="27"/>
      <c r="FKK8" s="27"/>
      <c r="FKL8" s="27"/>
      <c r="FKM8" s="27"/>
      <c r="FKN8" s="27"/>
      <c r="FKO8" s="27"/>
      <c r="FKP8" s="27"/>
      <c r="FKQ8" s="27"/>
      <c r="FKR8" s="27"/>
      <c r="FKS8" s="27"/>
      <c r="FKT8" s="27"/>
      <c r="FKU8" s="27"/>
      <c r="FKV8" s="27"/>
      <c r="FKW8" s="27"/>
      <c r="FKX8" s="27"/>
      <c r="FKY8" s="27"/>
      <c r="FKZ8" s="27"/>
      <c r="FLA8" s="27"/>
      <c r="FLB8" s="27"/>
      <c r="FLC8" s="27"/>
      <c r="FLD8" s="27"/>
      <c r="FLE8" s="27"/>
      <c r="FLF8" s="27"/>
      <c r="FLG8" s="27"/>
      <c r="FLH8" s="27"/>
      <c r="FLI8" s="27"/>
      <c r="FLJ8" s="27"/>
      <c r="FLK8" s="27"/>
      <c r="FLL8" s="27"/>
      <c r="FLM8" s="27"/>
      <c r="FLN8" s="27"/>
      <c r="FLO8" s="27"/>
      <c r="FLP8" s="27"/>
      <c r="FLQ8" s="27"/>
      <c r="FLR8" s="27"/>
      <c r="FLS8" s="27"/>
      <c r="FLT8" s="27"/>
      <c r="FLU8" s="27"/>
      <c r="FLV8" s="27"/>
      <c r="FLW8" s="27"/>
      <c r="FLX8" s="27"/>
      <c r="FLY8" s="27"/>
      <c r="FLZ8" s="27"/>
      <c r="FMA8" s="27"/>
      <c r="FMB8" s="27"/>
      <c r="FMC8" s="27"/>
      <c r="FMD8" s="27"/>
      <c r="FME8" s="27"/>
      <c r="FMF8" s="27"/>
      <c r="FMG8" s="27"/>
      <c r="FMH8" s="27"/>
      <c r="FMI8" s="27"/>
      <c r="FMJ8" s="27"/>
      <c r="FMK8" s="27"/>
      <c r="FML8" s="27"/>
      <c r="FMM8" s="27"/>
      <c r="FMN8" s="27"/>
      <c r="FMO8" s="27"/>
      <c r="FMP8" s="27"/>
      <c r="FMQ8" s="27"/>
      <c r="FMR8" s="27"/>
      <c r="FMS8" s="27"/>
      <c r="FMT8" s="27"/>
      <c r="FMU8" s="27"/>
      <c r="FMV8" s="27"/>
      <c r="FMW8" s="27"/>
      <c r="FMX8" s="27"/>
      <c r="FMY8" s="27"/>
      <c r="FMZ8" s="27"/>
      <c r="FNA8" s="27"/>
      <c r="FNB8" s="27"/>
      <c r="FNC8" s="27"/>
      <c r="FND8" s="27"/>
      <c r="FNE8" s="27"/>
      <c r="FNF8" s="27"/>
      <c r="FNG8" s="27"/>
      <c r="FNH8" s="27"/>
      <c r="FNI8" s="27"/>
      <c r="FNJ8" s="27"/>
      <c r="FNK8" s="27"/>
      <c r="FNL8" s="27"/>
      <c r="FNM8" s="27"/>
      <c r="FNN8" s="27"/>
      <c r="FNO8" s="27"/>
      <c r="FNP8" s="27"/>
      <c r="FNQ8" s="27"/>
      <c r="FNR8" s="27"/>
      <c r="FNS8" s="27"/>
      <c r="FNT8" s="27"/>
      <c r="FNU8" s="27"/>
      <c r="FNV8" s="27"/>
      <c r="FNW8" s="27"/>
      <c r="FNX8" s="27"/>
      <c r="FNY8" s="27"/>
      <c r="FNZ8" s="27"/>
      <c r="FOA8" s="27"/>
      <c r="FOB8" s="27"/>
      <c r="FOC8" s="27"/>
      <c r="FOD8" s="27"/>
      <c r="FOE8" s="27"/>
      <c r="FOF8" s="27"/>
      <c r="FOG8" s="27"/>
      <c r="FOH8" s="27"/>
      <c r="FOI8" s="27"/>
      <c r="FOJ8" s="27"/>
      <c r="FOK8" s="27"/>
      <c r="FOL8" s="27"/>
      <c r="FOM8" s="27"/>
      <c r="FON8" s="27"/>
      <c r="FOO8" s="27"/>
      <c r="FOP8" s="27"/>
      <c r="FOQ8" s="27"/>
      <c r="FOR8" s="27"/>
      <c r="FOS8" s="27"/>
      <c r="FOT8" s="27"/>
      <c r="FOU8" s="27"/>
      <c r="FOV8" s="27"/>
      <c r="FOW8" s="27"/>
      <c r="FOX8" s="27"/>
      <c r="FOY8" s="27"/>
      <c r="FOZ8" s="27"/>
      <c r="FPA8" s="27"/>
      <c r="FPB8" s="27"/>
      <c r="FPC8" s="27"/>
      <c r="FPD8" s="27"/>
      <c r="FPE8" s="27"/>
      <c r="FPF8" s="27"/>
      <c r="FPG8" s="27"/>
      <c r="FPH8" s="27"/>
      <c r="FPI8" s="27"/>
      <c r="FPJ8" s="27"/>
      <c r="FPK8" s="27"/>
      <c r="FPL8" s="27"/>
      <c r="FPM8" s="27"/>
      <c r="FPN8" s="27"/>
      <c r="FPO8" s="27"/>
      <c r="FPP8" s="27"/>
      <c r="FPQ8" s="27"/>
      <c r="FPR8" s="27"/>
      <c r="FPS8" s="27"/>
      <c r="FPT8" s="27"/>
      <c r="FPU8" s="27"/>
      <c r="FPV8" s="27"/>
      <c r="FPW8" s="27"/>
      <c r="FPX8" s="27"/>
      <c r="FPY8" s="27"/>
      <c r="FPZ8" s="27"/>
      <c r="FQA8" s="27"/>
      <c r="FQB8" s="27"/>
      <c r="FQC8" s="27"/>
      <c r="FQD8" s="27"/>
      <c r="FQE8" s="27"/>
      <c r="FQF8" s="27"/>
      <c r="FQG8" s="27"/>
      <c r="FQH8" s="27"/>
      <c r="FQI8" s="27"/>
      <c r="FQJ8" s="27"/>
      <c r="FQK8" s="27"/>
      <c r="FQL8" s="27"/>
      <c r="FQM8" s="27"/>
      <c r="FQN8" s="27"/>
      <c r="FQO8" s="27"/>
      <c r="FQP8" s="27"/>
      <c r="FQQ8" s="27"/>
      <c r="FQR8" s="27"/>
      <c r="FQS8" s="27"/>
      <c r="FQT8" s="27"/>
      <c r="FQU8" s="27"/>
      <c r="FQV8" s="27"/>
      <c r="FQW8" s="27"/>
      <c r="FQX8" s="27"/>
      <c r="FQY8" s="27"/>
      <c r="FQZ8" s="27"/>
      <c r="FRA8" s="27"/>
      <c r="FRB8" s="27"/>
      <c r="FRC8" s="27"/>
      <c r="FRD8" s="27"/>
      <c r="FRE8" s="27"/>
      <c r="FRF8" s="27"/>
      <c r="FRG8" s="27"/>
      <c r="FRH8" s="27"/>
      <c r="FRI8" s="27"/>
      <c r="FRJ8" s="27"/>
      <c r="FRK8" s="27"/>
      <c r="FRL8" s="27"/>
      <c r="FRM8" s="27"/>
      <c r="FRN8" s="27"/>
      <c r="FRO8" s="27"/>
      <c r="FRP8" s="27"/>
      <c r="FRQ8" s="27"/>
      <c r="FRR8" s="27"/>
      <c r="FRS8" s="27"/>
      <c r="FRT8" s="27"/>
      <c r="FRU8" s="27"/>
      <c r="FRV8" s="27"/>
      <c r="FRW8" s="27"/>
      <c r="FRX8" s="27"/>
      <c r="FRY8" s="27"/>
      <c r="FRZ8" s="27"/>
      <c r="FSA8" s="27"/>
      <c r="FSB8" s="27"/>
      <c r="FSC8" s="27"/>
      <c r="FSD8" s="27"/>
      <c r="FSE8" s="27"/>
      <c r="FSF8" s="27"/>
      <c r="FSG8" s="27"/>
      <c r="FSH8" s="27"/>
      <c r="FSI8" s="27"/>
      <c r="FSJ8" s="27"/>
      <c r="FSK8" s="27"/>
      <c r="FSL8" s="27"/>
      <c r="FSM8" s="27"/>
      <c r="FSN8" s="27"/>
      <c r="FSO8" s="27"/>
      <c r="FSP8" s="27"/>
      <c r="FSQ8" s="27"/>
      <c r="FSR8" s="27"/>
      <c r="FSS8" s="27"/>
      <c r="FST8" s="27"/>
      <c r="FSU8" s="27"/>
      <c r="FSV8" s="27"/>
      <c r="FSW8" s="27"/>
      <c r="FSX8" s="27"/>
      <c r="FSY8" s="27"/>
      <c r="FSZ8" s="27"/>
      <c r="FTA8" s="27"/>
      <c r="FTB8" s="27"/>
      <c r="FTC8" s="27"/>
      <c r="FTD8" s="27"/>
      <c r="FTE8" s="27"/>
      <c r="FTF8" s="27"/>
      <c r="FTG8" s="27"/>
      <c r="FTH8" s="27"/>
      <c r="FTI8" s="27"/>
      <c r="FTJ8" s="27"/>
      <c r="FTK8" s="27"/>
      <c r="FTL8" s="27"/>
      <c r="FTM8" s="27"/>
      <c r="FTN8" s="27"/>
      <c r="FTO8" s="27"/>
      <c r="FTP8" s="27"/>
      <c r="FTQ8" s="27"/>
      <c r="FTR8" s="27"/>
      <c r="FTS8" s="27"/>
      <c r="FTT8" s="27"/>
      <c r="FTU8" s="27"/>
      <c r="FTV8" s="27"/>
      <c r="FTW8" s="27"/>
      <c r="FTX8" s="27"/>
      <c r="FTY8" s="27"/>
      <c r="FTZ8" s="27"/>
      <c r="FUA8" s="27"/>
      <c r="FUB8" s="27"/>
      <c r="FUC8" s="27"/>
      <c r="FUD8" s="27"/>
      <c r="FUE8" s="27"/>
      <c r="FUF8" s="27"/>
      <c r="FUG8" s="27"/>
      <c r="FUH8" s="27"/>
      <c r="FUI8" s="27"/>
      <c r="FUJ8" s="27"/>
      <c r="FUK8" s="27"/>
      <c r="FUL8" s="27"/>
      <c r="FUM8" s="27"/>
      <c r="FUN8" s="27"/>
      <c r="FUO8" s="27"/>
      <c r="FUP8" s="27"/>
      <c r="FUQ8" s="27"/>
      <c r="FUR8" s="27"/>
      <c r="FUS8" s="27"/>
      <c r="FUT8" s="27"/>
      <c r="FUU8" s="27"/>
      <c r="FUV8" s="27"/>
      <c r="FUW8" s="27"/>
      <c r="FUX8" s="27"/>
      <c r="FUY8" s="27"/>
      <c r="FUZ8" s="27"/>
      <c r="FVA8" s="27"/>
      <c r="FVB8" s="27"/>
      <c r="FVC8" s="27"/>
      <c r="FVD8" s="27"/>
      <c r="FVE8" s="27"/>
      <c r="FVF8" s="27"/>
      <c r="FVG8" s="27"/>
      <c r="FVH8" s="27"/>
      <c r="FVI8" s="27"/>
      <c r="FVJ8" s="27"/>
      <c r="FVK8" s="27"/>
      <c r="FVL8" s="27"/>
      <c r="FVM8" s="27"/>
      <c r="FVN8" s="27"/>
      <c r="FVO8" s="27"/>
      <c r="FVP8" s="27"/>
      <c r="FVQ8" s="27"/>
      <c r="FVR8" s="27"/>
      <c r="FVS8" s="27"/>
      <c r="FVT8" s="27"/>
      <c r="FVU8" s="27"/>
      <c r="FVV8" s="27"/>
      <c r="FVW8" s="27"/>
      <c r="FVX8" s="27"/>
      <c r="FVY8" s="27"/>
      <c r="FVZ8" s="27"/>
      <c r="FWA8" s="27"/>
      <c r="FWB8" s="27"/>
      <c r="FWC8" s="27"/>
      <c r="FWD8" s="27"/>
      <c r="FWE8" s="27"/>
      <c r="FWF8" s="27"/>
      <c r="FWG8" s="27"/>
      <c r="FWH8" s="27"/>
      <c r="FWI8" s="27"/>
      <c r="FWJ8" s="27"/>
      <c r="FWK8" s="27"/>
      <c r="FWL8" s="27"/>
      <c r="FWM8" s="27"/>
      <c r="FWN8" s="27"/>
      <c r="FWO8" s="27"/>
      <c r="FWP8" s="27"/>
      <c r="FWQ8" s="27"/>
      <c r="FWR8" s="27"/>
      <c r="FWS8" s="27"/>
      <c r="FWT8" s="27"/>
      <c r="FWU8" s="27"/>
      <c r="FWV8" s="27"/>
      <c r="FWW8" s="27"/>
      <c r="FWX8" s="27"/>
      <c r="FWY8" s="27"/>
      <c r="FWZ8" s="27"/>
      <c r="FXA8" s="27"/>
      <c r="FXB8" s="27"/>
      <c r="FXC8" s="27"/>
      <c r="FXD8" s="27"/>
      <c r="FXE8" s="27"/>
      <c r="FXF8" s="27"/>
      <c r="FXG8" s="27"/>
      <c r="FXH8" s="27"/>
      <c r="FXI8" s="27"/>
      <c r="FXJ8" s="27"/>
      <c r="FXK8" s="27"/>
      <c r="FXL8" s="27"/>
      <c r="FXM8" s="27"/>
      <c r="FXN8" s="27"/>
      <c r="FXO8" s="27"/>
      <c r="FXP8" s="27"/>
      <c r="FXQ8" s="27"/>
      <c r="FXR8" s="27"/>
      <c r="FXS8" s="27"/>
      <c r="FXT8" s="27"/>
      <c r="FXU8" s="27"/>
      <c r="FXV8" s="27"/>
      <c r="FXW8" s="27"/>
      <c r="FXX8" s="27"/>
      <c r="FXY8" s="27"/>
      <c r="FXZ8" s="27"/>
      <c r="FYA8" s="27"/>
      <c r="FYB8" s="27"/>
      <c r="FYC8" s="27"/>
      <c r="FYD8" s="27"/>
      <c r="FYE8" s="27"/>
      <c r="FYF8" s="27"/>
      <c r="FYG8" s="27"/>
      <c r="FYH8" s="27"/>
      <c r="FYI8" s="27"/>
      <c r="FYJ8" s="27"/>
      <c r="FYK8" s="27"/>
      <c r="FYL8" s="27"/>
      <c r="FYM8" s="27"/>
      <c r="FYN8" s="27"/>
      <c r="FYO8" s="27"/>
      <c r="FYP8" s="27"/>
      <c r="FYQ8" s="27"/>
      <c r="FYR8" s="27"/>
      <c r="FYS8" s="27"/>
      <c r="FYT8" s="27"/>
      <c r="FYU8" s="27"/>
      <c r="FYV8" s="27"/>
      <c r="FYW8" s="27"/>
      <c r="FYX8" s="27"/>
      <c r="FYY8" s="27"/>
      <c r="FYZ8" s="27"/>
      <c r="FZA8" s="27"/>
      <c r="FZB8" s="27"/>
      <c r="FZC8" s="27"/>
      <c r="FZD8" s="27"/>
      <c r="FZE8" s="27"/>
      <c r="FZF8" s="27"/>
      <c r="FZG8" s="27"/>
      <c r="FZH8" s="27"/>
      <c r="FZI8" s="27"/>
      <c r="FZJ8" s="27"/>
      <c r="FZK8" s="27"/>
      <c r="FZL8" s="27"/>
      <c r="FZM8" s="27"/>
      <c r="FZN8" s="27"/>
      <c r="FZO8" s="27"/>
      <c r="FZP8" s="27"/>
      <c r="FZQ8" s="27"/>
      <c r="FZR8" s="27"/>
      <c r="FZS8" s="27"/>
      <c r="FZT8" s="27"/>
      <c r="FZU8" s="27"/>
      <c r="FZV8" s="27"/>
      <c r="FZW8" s="27"/>
      <c r="FZX8" s="27"/>
      <c r="FZY8" s="27"/>
      <c r="FZZ8" s="27"/>
      <c r="GAA8" s="27"/>
      <c r="GAB8" s="27"/>
      <c r="GAC8" s="27"/>
      <c r="GAD8" s="27"/>
      <c r="GAE8" s="27"/>
      <c r="GAF8" s="27"/>
      <c r="GAG8" s="27"/>
      <c r="GAH8" s="27"/>
      <c r="GAI8" s="27"/>
      <c r="GAJ8" s="27"/>
      <c r="GAK8" s="27"/>
      <c r="GAL8" s="27"/>
      <c r="GAM8" s="27"/>
      <c r="GAN8" s="27"/>
      <c r="GAO8" s="27"/>
      <c r="GAP8" s="27"/>
      <c r="GAQ8" s="27"/>
      <c r="GAR8" s="27"/>
      <c r="GAS8" s="27"/>
      <c r="GAT8" s="27"/>
      <c r="GAU8" s="27"/>
      <c r="GAV8" s="27"/>
      <c r="GAW8" s="27"/>
      <c r="GAX8" s="27"/>
      <c r="GAY8" s="27"/>
      <c r="GAZ8" s="27"/>
      <c r="GBA8" s="27"/>
      <c r="GBB8" s="27"/>
      <c r="GBC8" s="27"/>
      <c r="GBD8" s="27"/>
      <c r="GBE8" s="27"/>
      <c r="GBF8" s="27"/>
      <c r="GBG8" s="27"/>
      <c r="GBH8" s="27"/>
      <c r="GBI8" s="27"/>
      <c r="GBJ8" s="27"/>
      <c r="GBK8" s="27"/>
      <c r="GBL8" s="27"/>
      <c r="GBM8" s="27"/>
      <c r="GBN8" s="27"/>
      <c r="GBO8" s="27"/>
      <c r="GBP8" s="27"/>
      <c r="GBQ8" s="27"/>
      <c r="GBR8" s="27"/>
      <c r="GBS8" s="27"/>
      <c r="GBT8" s="27"/>
      <c r="GBU8" s="27"/>
      <c r="GBV8" s="27"/>
      <c r="GBW8" s="27"/>
      <c r="GBX8" s="27"/>
      <c r="GBY8" s="27"/>
      <c r="GBZ8" s="27"/>
      <c r="GCA8" s="27"/>
      <c r="GCB8" s="27"/>
      <c r="GCC8" s="27"/>
      <c r="GCD8" s="27"/>
      <c r="GCE8" s="27"/>
      <c r="GCF8" s="27"/>
      <c r="GCG8" s="27"/>
      <c r="GCH8" s="27"/>
      <c r="GCI8" s="27"/>
      <c r="GCJ8" s="27"/>
      <c r="GCK8" s="27"/>
      <c r="GCL8" s="27"/>
      <c r="GCM8" s="27"/>
      <c r="GCN8" s="27"/>
      <c r="GCO8" s="27"/>
      <c r="GCP8" s="27"/>
      <c r="GCQ8" s="27"/>
      <c r="GCR8" s="27"/>
      <c r="GCS8" s="27"/>
      <c r="GCT8" s="27"/>
      <c r="GCU8" s="27"/>
      <c r="GCV8" s="27"/>
      <c r="GCW8" s="27"/>
      <c r="GCX8" s="27"/>
      <c r="GCY8" s="27"/>
      <c r="GCZ8" s="27"/>
      <c r="GDA8" s="27"/>
      <c r="GDB8" s="27"/>
      <c r="GDC8" s="27"/>
      <c r="GDD8" s="27"/>
      <c r="GDE8" s="27"/>
      <c r="GDF8" s="27"/>
      <c r="GDG8" s="27"/>
      <c r="GDH8" s="27"/>
      <c r="GDI8" s="27"/>
      <c r="GDJ8" s="27"/>
      <c r="GDK8" s="27"/>
      <c r="GDL8" s="27"/>
      <c r="GDM8" s="27"/>
      <c r="GDN8" s="27"/>
      <c r="GDO8" s="27"/>
      <c r="GDP8" s="27"/>
      <c r="GDQ8" s="27"/>
      <c r="GDR8" s="27"/>
      <c r="GDS8" s="27"/>
      <c r="GDT8" s="27"/>
      <c r="GDU8" s="27"/>
      <c r="GDV8" s="27"/>
      <c r="GDW8" s="27"/>
      <c r="GDX8" s="27"/>
      <c r="GDY8" s="27"/>
      <c r="GDZ8" s="27"/>
      <c r="GEA8" s="27"/>
      <c r="GEB8" s="27"/>
      <c r="GEC8" s="27"/>
      <c r="GED8" s="27"/>
      <c r="GEE8" s="27"/>
      <c r="GEF8" s="27"/>
      <c r="GEG8" s="27"/>
      <c r="GEH8" s="27"/>
      <c r="GEI8" s="27"/>
      <c r="GEJ8" s="27"/>
      <c r="GEK8" s="27"/>
      <c r="GEL8" s="27"/>
      <c r="GEM8" s="27"/>
      <c r="GEN8" s="27"/>
      <c r="GEO8" s="27"/>
      <c r="GEP8" s="27"/>
      <c r="GEQ8" s="27"/>
      <c r="GER8" s="27"/>
      <c r="GES8" s="27"/>
      <c r="GET8" s="27"/>
      <c r="GEU8" s="27"/>
      <c r="GEV8" s="27"/>
      <c r="GEW8" s="27"/>
      <c r="GEX8" s="27"/>
      <c r="GEY8" s="27"/>
      <c r="GEZ8" s="27"/>
      <c r="GFA8" s="27"/>
      <c r="GFB8" s="27"/>
      <c r="GFC8" s="27"/>
      <c r="GFD8" s="27"/>
      <c r="GFE8" s="27"/>
      <c r="GFF8" s="27"/>
      <c r="GFG8" s="27"/>
      <c r="GFH8" s="27"/>
      <c r="GFI8" s="27"/>
      <c r="GFJ8" s="27"/>
      <c r="GFK8" s="27"/>
      <c r="GFL8" s="27"/>
      <c r="GFM8" s="27"/>
      <c r="GFN8" s="27"/>
      <c r="GFO8" s="27"/>
      <c r="GFP8" s="27"/>
      <c r="GFQ8" s="27"/>
      <c r="GFR8" s="27"/>
      <c r="GFS8" s="27"/>
      <c r="GFT8" s="27"/>
      <c r="GFU8" s="27"/>
      <c r="GFV8" s="27"/>
      <c r="GFW8" s="27"/>
      <c r="GFX8" s="27"/>
      <c r="GFY8" s="27"/>
      <c r="GFZ8" s="27"/>
      <c r="GGA8" s="27"/>
      <c r="GGB8" s="27"/>
      <c r="GGC8" s="27"/>
      <c r="GGD8" s="27"/>
      <c r="GGE8" s="27"/>
      <c r="GGF8" s="27"/>
      <c r="GGG8" s="27"/>
      <c r="GGH8" s="27"/>
      <c r="GGI8" s="27"/>
      <c r="GGJ8" s="27"/>
      <c r="GGK8" s="27"/>
      <c r="GGL8" s="27"/>
      <c r="GGM8" s="27"/>
      <c r="GGN8" s="27"/>
      <c r="GGO8" s="27"/>
      <c r="GGP8" s="27"/>
      <c r="GGQ8" s="27"/>
      <c r="GGR8" s="27"/>
      <c r="GGS8" s="27"/>
      <c r="GGT8" s="27"/>
      <c r="GGU8" s="27"/>
      <c r="GGV8" s="27"/>
      <c r="GGW8" s="27"/>
      <c r="GGX8" s="27"/>
      <c r="GGY8" s="27"/>
      <c r="GGZ8" s="27"/>
      <c r="GHA8" s="27"/>
      <c r="GHB8" s="27"/>
      <c r="GHC8" s="27"/>
      <c r="GHD8" s="27"/>
      <c r="GHE8" s="27"/>
      <c r="GHF8" s="27"/>
      <c r="GHG8" s="27"/>
      <c r="GHH8" s="27"/>
      <c r="GHI8" s="27"/>
      <c r="GHJ8" s="27"/>
      <c r="GHK8" s="27"/>
      <c r="GHL8" s="27"/>
      <c r="GHM8" s="27"/>
      <c r="GHN8" s="27"/>
      <c r="GHO8" s="27"/>
      <c r="GHP8" s="27"/>
      <c r="GHQ8" s="27"/>
      <c r="GHR8" s="27"/>
      <c r="GHS8" s="27"/>
      <c r="GHT8" s="27"/>
      <c r="GHU8" s="27"/>
      <c r="GHV8" s="27"/>
      <c r="GHW8" s="27"/>
      <c r="GHX8" s="27"/>
      <c r="GHY8" s="27"/>
      <c r="GHZ8" s="27"/>
      <c r="GIA8" s="27"/>
      <c r="GIB8" s="27"/>
      <c r="GIC8" s="27"/>
      <c r="GID8" s="27"/>
      <c r="GIE8" s="27"/>
      <c r="GIF8" s="27"/>
      <c r="GIG8" s="27"/>
      <c r="GIH8" s="27"/>
      <c r="GII8" s="27"/>
      <c r="GIJ8" s="27"/>
      <c r="GIK8" s="27"/>
      <c r="GIL8" s="27"/>
      <c r="GIM8" s="27"/>
      <c r="GIN8" s="27"/>
      <c r="GIO8" s="27"/>
      <c r="GIP8" s="27"/>
      <c r="GIQ8" s="27"/>
      <c r="GIR8" s="27"/>
      <c r="GIS8" s="27"/>
      <c r="GIT8" s="27"/>
      <c r="GIU8" s="27"/>
      <c r="GIV8" s="27"/>
      <c r="GIW8" s="27"/>
      <c r="GIX8" s="27"/>
      <c r="GIY8" s="27"/>
      <c r="GIZ8" s="27"/>
      <c r="GJA8" s="27"/>
      <c r="GJB8" s="27"/>
      <c r="GJC8" s="27"/>
      <c r="GJD8" s="27"/>
      <c r="GJE8" s="27"/>
      <c r="GJF8" s="27"/>
      <c r="GJG8" s="27"/>
      <c r="GJH8" s="27"/>
      <c r="GJI8" s="27"/>
      <c r="GJJ8" s="27"/>
      <c r="GJK8" s="27"/>
      <c r="GJL8" s="27"/>
      <c r="GJM8" s="27"/>
      <c r="GJN8" s="27"/>
      <c r="GJO8" s="27"/>
      <c r="GJP8" s="27"/>
      <c r="GJQ8" s="27"/>
      <c r="GJR8" s="27"/>
      <c r="GJS8" s="27"/>
      <c r="GJT8" s="27"/>
      <c r="GJU8" s="27"/>
      <c r="GJV8" s="27"/>
      <c r="GJW8" s="27"/>
      <c r="GJX8" s="27"/>
      <c r="GJY8" s="27"/>
      <c r="GJZ8" s="27"/>
      <c r="GKA8" s="27"/>
      <c r="GKB8" s="27"/>
      <c r="GKC8" s="27"/>
      <c r="GKD8" s="27"/>
      <c r="GKE8" s="27"/>
      <c r="GKF8" s="27"/>
      <c r="GKG8" s="27"/>
      <c r="GKH8" s="27"/>
      <c r="GKI8" s="27"/>
      <c r="GKJ8" s="27"/>
      <c r="GKK8" s="27"/>
      <c r="GKL8" s="27"/>
      <c r="GKM8" s="27"/>
      <c r="GKN8" s="27"/>
      <c r="GKO8" s="27"/>
      <c r="GKP8" s="27"/>
      <c r="GKQ8" s="27"/>
      <c r="GKR8" s="27"/>
      <c r="GKS8" s="27"/>
      <c r="GKT8" s="27"/>
      <c r="GKU8" s="27"/>
      <c r="GKV8" s="27"/>
      <c r="GKW8" s="27"/>
      <c r="GKX8" s="27"/>
      <c r="GKY8" s="27"/>
      <c r="GKZ8" s="27"/>
      <c r="GLA8" s="27"/>
      <c r="GLB8" s="27"/>
      <c r="GLC8" s="27"/>
      <c r="GLD8" s="27"/>
      <c r="GLE8" s="27"/>
      <c r="GLF8" s="27"/>
      <c r="GLG8" s="27"/>
      <c r="GLH8" s="27"/>
      <c r="GLI8" s="27"/>
      <c r="GLJ8" s="27"/>
      <c r="GLK8" s="27"/>
      <c r="GLL8" s="27"/>
      <c r="GLM8" s="27"/>
      <c r="GLN8" s="27"/>
      <c r="GLO8" s="27"/>
      <c r="GLP8" s="27"/>
      <c r="GLQ8" s="27"/>
      <c r="GLR8" s="27"/>
      <c r="GLS8" s="27"/>
      <c r="GLT8" s="27"/>
      <c r="GLU8" s="27"/>
      <c r="GLV8" s="27"/>
      <c r="GLW8" s="27"/>
      <c r="GLX8" s="27"/>
      <c r="GLY8" s="27"/>
      <c r="GLZ8" s="27"/>
      <c r="GMA8" s="27"/>
      <c r="GMB8" s="27"/>
      <c r="GMC8" s="27"/>
      <c r="GMD8" s="27"/>
      <c r="GME8" s="27"/>
      <c r="GMF8" s="27"/>
      <c r="GMG8" s="27"/>
      <c r="GMH8" s="27"/>
      <c r="GMI8" s="27"/>
      <c r="GMJ8" s="27"/>
      <c r="GMK8" s="27"/>
      <c r="GML8" s="27"/>
      <c r="GMM8" s="27"/>
      <c r="GMN8" s="27"/>
      <c r="GMO8" s="27"/>
      <c r="GMP8" s="27"/>
      <c r="GMQ8" s="27"/>
      <c r="GMR8" s="27"/>
      <c r="GMS8" s="27"/>
      <c r="GMT8" s="27"/>
      <c r="GMU8" s="27"/>
      <c r="GMV8" s="27"/>
      <c r="GMW8" s="27"/>
      <c r="GMX8" s="27"/>
      <c r="GMY8" s="27"/>
      <c r="GMZ8" s="27"/>
      <c r="GNA8" s="27"/>
      <c r="GNB8" s="27"/>
      <c r="GNC8" s="27"/>
      <c r="GND8" s="27"/>
      <c r="GNE8" s="27"/>
      <c r="GNF8" s="27"/>
      <c r="GNG8" s="27"/>
      <c r="GNH8" s="27"/>
      <c r="GNI8" s="27"/>
      <c r="GNJ8" s="27"/>
      <c r="GNK8" s="27"/>
      <c r="GNL8" s="27"/>
      <c r="GNM8" s="27"/>
      <c r="GNN8" s="27"/>
      <c r="GNO8" s="27"/>
      <c r="GNP8" s="27"/>
      <c r="GNQ8" s="27"/>
      <c r="GNR8" s="27"/>
      <c r="GNS8" s="27"/>
      <c r="GNT8" s="27"/>
      <c r="GNU8" s="27"/>
      <c r="GNV8" s="27"/>
      <c r="GNW8" s="27"/>
      <c r="GNX8" s="27"/>
      <c r="GNY8" s="27"/>
      <c r="GNZ8" s="27"/>
      <c r="GOA8" s="27"/>
      <c r="GOB8" s="27"/>
      <c r="GOC8" s="27"/>
      <c r="GOD8" s="27"/>
      <c r="GOE8" s="27"/>
      <c r="GOF8" s="27"/>
      <c r="GOG8" s="27"/>
      <c r="GOH8" s="27"/>
      <c r="GOI8" s="27"/>
      <c r="GOJ8" s="27"/>
      <c r="GOK8" s="27"/>
      <c r="GOL8" s="27"/>
      <c r="GOM8" s="27"/>
      <c r="GON8" s="27"/>
      <c r="GOO8" s="27"/>
      <c r="GOP8" s="27"/>
      <c r="GOQ8" s="27"/>
      <c r="GOR8" s="27"/>
      <c r="GOS8" s="27"/>
      <c r="GOT8" s="27"/>
      <c r="GOU8" s="27"/>
      <c r="GOV8" s="27"/>
      <c r="GOW8" s="27"/>
      <c r="GOX8" s="27"/>
      <c r="GOY8" s="27"/>
      <c r="GOZ8" s="27"/>
      <c r="GPA8" s="27"/>
      <c r="GPB8" s="27"/>
      <c r="GPC8" s="27"/>
      <c r="GPD8" s="27"/>
      <c r="GPE8" s="27"/>
      <c r="GPF8" s="27"/>
      <c r="GPG8" s="27"/>
      <c r="GPH8" s="27"/>
      <c r="GPI8" s="27"/>
      <c r="GPJ8" s="27"/>
      <c r="GPK8" s="27"/>
      <c r="GPL8" s="27"/>
      <c r="GPM8" s="27"/>
      <c r="GPN8" s="27"/>
      <c r="GPO8" s="27"/>
      <c r="GPP8" s="27"/>
      <c r="GPQ8" s="27"/>
      <c r="GPR8" s="27"/>
      <c r="GPS8" s="27"/>
      <c r="GPT8" s="27"/>
      <c r="GPU8" s="27"/>
      <c r="GPV8" s="27"/>
      <c r="GPW8" s="27"/>
      <c r="GPX8" s="27"/>
      <c r="GPY8" s="27"/>
      <c r="GPZ8" s="27"/>
      <c r="GQA8" s="27"/>
      <c r="GQB8" s="27"/>
      <c r="GQC8" s="27"/>
      <c r="GQD8" s="27"/>
      <c r="GQE8" s="27"/>
      <c r="GQF8" s="27"/>
      <c r="GQG8" s="27"/>
      <c r="GQH8" s="27"/>
      <c r="GQI8" s="27"/>
      <c r="GQJ8" s="27"/>
      <c r="GQK8" s="27"/>
      <c r="GQL8" s="27"/>
      <c r="GQM8" s="27"/>
      <c r="GQN8" s="27"/>
      <c r="GQO8" s="27"/>
      <c r="GQP8" s="27"/>
      <c r="GQQ8" s="27"/>
      <c r="GQR8" s="27"/>
      <c r="GQS8" s="27"/>
      <c r="GQT8" s="27"/>
      <c r="GQU8" s="27"/>
      <c r="GQV8" s="27"/>
      <c r="GQW8" s="27"/>
      <c r="GQX8" s="27"/>
      <c r="GQY8" s="27"/>
      <c r="GQZ8" s="27"/>
      <c r="GRA8" s="27"/>
      <c r="GRB8" s="27"/>
      <c r="GRC8" s="27"/>
      <c r="GRD8" s="27"/>
      <c r="GRE8" s="27"/>
      <c r="GRF8" s="27"/>
      <c r="GRG8" s="27"/>
      <c r="GRH8" s="27"/>
      <c r="GRI8" s="27"/>
      <c r="GRJ8" s="27"/>
      <c r="GRK8" s="27"/>
      <c r="GRL8" s="27"/>
      <c r="GRM8" s="27"/>
      <c r="GRN8" s="27"/>
      <c r="GRO8" s="27"/>
      <c r="GRP8" s="27"/>
      <c r="GRQ8" s="27"/>
      <c r="GRR8" s="27"/>
      <c r="GRS8" s="27"/>
      <c r="GRT8" s="27"/>
      <c r="GRU8" s="27"/>
      <c r="GRV8" s="27"/>
      <c r="GRW8" s="27"/>
      <c r="GRX8" s="27"/>
      <c r="GRY8" s="27"/>
      <c r="GRZ8" s="27"/>
      <c r="GSA8" s="27"/>
      <c r="GSB8" s="27"/>
      <c r="GSC8" s="27"/>
      <c r="GSD8" s="27"/>
      <c r="GSE8" s="27"/>
      <c r="GSF8" s="27"/>
      <c r="GSG8" s="27"/>
      <c r="GSH8" s="27"/>
      <c r="GSI8" s="27"/>
      <c r="GSJ8" s="27"/>
      <c r="GSK8" s="27"/>
      <c r="GSL8" s="27"/>
      <c r="GSM8" s="27"/>
      <c r="GSN8" s="27"/>
      <c r="GSO8" s="27"/>
      <c r="GSP8" s="27"/>
      <c r="GSQ8" s="27"/>
      <c r="GSR8" s="27"/>
      <c r="GSS8" s="27"/>
      <c r="GST8" s="27"/>
      <c r="GSU8" s="27"/>
      <c r="GSV8" s="27"/>
      <c r="GSW8" s="27"/>
      <c r="GSX8" s="27"/>
      <c r="GSY8" s="27"/>
      <c r="GSZ8" s="27"/>
      <c r="GTA8" s="27"/>
      <c r="GTB8" s="27"/>
      <c r="GTC8" s="27"/>
      <c r="GTD8" s="27"/>
      <c r="GTE8" s="27"/>
      <c r="GTF8" s="27"/>
      <c r="GTG8" s="27"/>
      <c r="GTH8" s="27"/>
      <c r="GTI8" s="27"/>
      <c r="GTJ8" s="27"/>
      <c r="GTK8" s="27"/>
      <c r="GTL8" s="27"/>
      <c r="GTM8" s="27"/>
      <c r="GTN8" s="27"/>
      <c r="GTO8" s="27"/>
      <c r="GTP8" s="27"/>
      <c r="GTQ8" s="27"/>
      <c r="GTR8" s="27"/>
      <c r="GTS8" s="27"/>
      <c r="GTT8" s="27"/>
      <c r="GTU8" s="27"/>
      <c r="GTV8" s="27"/>
      <c r="GTW8" s="27"/>
      <c r="GTX8" s="27"/>
      <c r="GTY8" s="27"/>
      <c r="GTZ8" s="27"/>
      <c r="GUA8" s="27"/>
      <c r="GUB8" s="27"/>
      <c r="GUC8" s="27"/>
      <c r="GUD8" s="27"/>
      <c r="GUE8" s="27"/>
      <c r="GUF8" s="27"/>
      <c r="GUG8" s="27"/>
      <c r="GUH8" s="27"/>
      <c r="GUI8" s="27"/>
      <c r="GUJ8" s="27"/>
      <c r="GUK8" s="27"/>
      <c r="GUL8" s="27"/>
      <c r="GUM8" s="27"/>
      <c r="GUN8" s="27"/>
      <c r="GUO8" s="27"/>
      <c r="GUP8" s="27"/>
      <c r="GUQ8" s="27"/>
      <c r="GUR8" s="27"/>
      <c r="GUS8" s="27"/>
      <c r="GUT8" s="27"/>
      <c r="GUU8" s="27"/>
      <c r="GUV8" s="27"/>
      <c r="GUW8" s="27"/>
      <c r="GUX8" s="27"/>
      <c r="GUY8" s="27"/>
      <c r="GUZ8" s="27"/>
      <c r="GVA8" s="27"/>
      <c r="GVB8" s="27"/>
      <c r="GVC8" s="27"/>
      <c r="GVD8" s="27"/>
      <c r="GVE8" s="27"/>
      <c r="GVF8" s="27"/>
      <c r="GVG8" s="27"/>
      <c r="GVH8" s="27"/>
      <c r="GVI8" s="27"/>
      <c r="GVJ8" s="27"/>
      <c r="GVK8" s="27"/>
      <c r="GVL8" s="27"/>
      <c r="GVM8" s="27"/>
      <c r="GVN8" s="27"/>
      <c r="GVO8" s="27"/>
      <c r="GVP8" s="27"/>
      <c r="GVQ8" s="27"/>
      <c r="GVR8" s="27"/>
      <c r="GVS8" s="27"/>
      <c r="GVT8" s="27"/>
      <c r="GVU8" s="27"/>
      <c r="GVV8" s="27"/>
      <c r="GVW8" s="27"/>
      <c r="GVX8" s="27"/>
      <c r="GVY8" s="27"/>
      <c r="GVZ8" s="27"/>
      <c r="GWA8" s="27"/>
      <c r="GWB8" s="27"/>
      <c r="GWC8" s="27"/>
      <c r="GWD8" s="27"/>
      <c r="GWE8" s="27"/>
      <c r="GWF8" s="27"/>
      <c r="GWG8" s="27"/>
      <c r="GWH8" s="27"/>
      <c r="GWI8" s="27"/>
      <c r="GWJ8" s="27"/>
      <c r="GWK8" s="27"/>
      <c r="GWL8" s="27"/>
      <c r="GWM8" s="27"/>
      <c r="GWN8" s="27"/>
      <c r="GWO8" s="27"/>
      <c r="GWP8" s="27"/>
      <c r="GWQ8" s="27"/>
      <c r="GWR8" s="27"/>
      <c r="GWS8" s="27"/>
      <c r="GWT8" s="27"/>
      <c r="GWU8" s="27"/>
      <c r="GWV8" s="27"/>
      <c r="GWW8" s="27"/>
      <c r="GWX8" s="27"/>
      <c r="GWY8" s="27"/>
      <c r="GWZ8" s="27"/>
      <c r="GXA8" s="27"/>
      <c r="GXB8" s="27"/>
      <c r="GXC8" s="27"/>
      <c r="GXD8" s="27"/>
      <c r="GXE8" s="27"/>
      <c r="GXF8" s="27"/>
      <c r="GXG8" s="27"/>
      <c r="GXH8" s="27"/>
      <c r="GXI8" s="27"/>
      <c r="GXJ8" s="27"/>
      <c r="GXK8" s="27"/>
      <c r="GXL8" s="27"/>
      <c r="GXM8" s="27"/>
      <c r="GXN8" s="27"/>
      <c r="GXO8" s="27"/>
      <c r="GXP8" s="27"/>
      <c r="GXQ8" s="27"/>
      <c r="GXR8" s="27"/>
      <c r="GXS8" s="27"/>
      <c r="GXT8" s="27"/>
      <c r="GXU8" s="27"/>
      <c r="GXV8" s="27"/>
      <c r="GXW8" s="27"/>
      <c r="GXX8" s="27"/>
      <c r="GXY8" s="27"/>
      <c r="GXZ8" s="27"/>
      <c r="GYA8" s="27"/>
      <c r="GYB8" s="27"/>
      <c r="GYC8" s="27"/>
      <c r="GYD8" s="27"/>
      <c r="GYE8" s="27"/>
      <c r="GYF8" s="27"/>
      <c r="GYG8" s="27"/>
      <c r="GYH8" s="27"/>
      <c r="GYI8" s="27"/>
      <c r="GYJ8" s="27"/>
      <c r="GYK8" s="27"/>
      <c r="GYL8" s="27"/>
      <c r="GYM8" s="27"/>
      <c r="GYN8" s="27"/>
      <c r="GYO8" s="27"/>
      <c r="GYP8" s="27"/>
      <c r="GYQ8" s="27"/>
      <c r="GYR8" s="27"/>
      <c r="GYS8" s="27"/>
      <c r="GYT8" s="27"/>
      <c r="GYU8" s="27"/>
      <c r="GYV8" s="27"/>
      <c r="GYW8" s="27"/>
      <c r="GYX8" s="27"/>
      <c r="GYY8" s="27"/>
      <c r="GYZ8" s="27"/>
      <c r="GZA8" s="27"/>
      <c r="GZB8" s="27"/>
      <c r="GZC8" s="27"/>
      <c r="GZD8" s="27"/>
      <c r="GZE8" s="27"/>
      <c r="GZF8" s="27"/>
      <c r="GZG8" s="27"/>
      <c r="GZH8" s="27"/>
      <c r="GZI8" s="27"/>
      <c r="GZJ8" s="27"/>
      <c r="GZK8" s="27"/>
      <c r="GZL8" s="27"/>
      <c r="GZM8" s="27"/>
      <c r="GZN8" s="27"/>
      <c r="GZO8" s="27"/>
      <c r="GZP8" s="27"/>
      <c r="GZQ8" s="27"/>
      <c r="GZR8" s="27"/>
      <c r="GZS8" s="27"/>
      <c r="GZT8" s="27"/>
      <c r="GZU8" s="27"/>
      <c r="GZV8" s="27"/>
      <c r="GZW8" s="27"/>
      <c r="GZX8" s="27"/>
      <c r="GZY8" s="27"/>
      <c r="GZZ8" s="27"/>
      <c r="HAA8" s="27"/>
      <c r="HAB8" s="27"/>
      <c r="HAC8" s="27"/>
      <c r="HAD8" s="27"/>
      <c r="HAE8" s="27"/>
      <c r="HAF8" s="27"/>
      <c r="HAG8" s="27"/>
      <c r="HAH8" s="27"/>
      <c r="HAI8" s="27"/>
      <c r="HAJ8" s="27"/>
      <c r="HAK8" s="27"/>
      <c r="HAL8" s="27"/>
      <c r="HAM8" s="27"/>
      <c r="HAN8" s="27"/>
      <c r="HAO8" s="27"/>
      <c r="HAP8" s="27"/>
      <c r="HAQ8" s="27"/>
      <c r="HAR8" s="27"/>
      <c r="HAS8" s="27"/>
      <c r="HAT8" s="27"/>
      <c r="HAU8" s="27"/>
      <c r="HAV8" s="27"/>
      <c r="HAW8" s="27"/>
      <c r="HAX8" s="27"/>
      <c r="HAY8" s="27"/>
      <c r="HAZ8" s="27"/>
      <c r="HBA8" s="27"/>
      <c r="HBB8" s="27"/>
      <c r="HBC8" s="27"/>
      <c r="HBD8" s="27"/>
      <c r="HBE8" s="27"/>
      <c r="HBF8" s="27"/>
      <c r="HBG8" s="27"/>
      <c r="HBH8" s="27"/>
      <c r="HBI8" s="27"/>
      <c r="HBJ8" s="27"/>
      <c r="HBK8" s="27"/>
      <c r="HBL8" s="27"/>
      <c r="HBM8" s="27"/>
      <c r="HBN8" s="27"/>
      <c r="HBO8" s="27"/>
      <c r="HBP8" s="27"/>
      <c r="HBQ8" s="27"/>
      <c r="HBR8" s="27"/>
      <c r="HBS8" s="27"/>
      <c r="HBT8" s="27"/>
      <c r="HBU8" s="27"/>
      <c r="HBV8" s="27"/>
      <c r="HBW8" s="27"/>
      <c r="HBX8" s="27"/>
      <c r="HBY8" s="27"/>
      <c r="HBZ8" s="27"/>
      <c r="HCA8" s="27"/>
      <c r="HCB8" s="27"/>
      <c r="HCC8" s="27"/>
      <c r="HCD8" s="27"/>
      <c r="HCE8" s="27"/>
      <c r="HCF8" s="27"/>
      <c r="HCG8" s="27"/>
      <c r="HCH8" s="27"/>
      <c r="HCI8" s="27"/>
      <c r="HCJ8" s="27"/>
      <c r="HCK8" s="27"/>
      <c r="HCL8" s="27"/>
      <c r="HCM8" s="27"/>
      <c r="HCN8" s="27"/>
      <c r="HCO8" s="27"/>
      <c r="HCP8" s="27"/>
      <c r="HCQ8" s="27"/>
      <c r="HCR8" s="27"/>
      <c r="HCS8" s="27"/>
      <c r="HCT8" s="27"/>
      <c r="HCU8" s="27"/>
      <c r="HCV8" s="27"/>
      <c r="HCW8" s="27"/>
      <c r="HCX8" s="27"/>
      <c r="HCY8" s="27"/>
      <c r="HCZ8" s="27"/>
      <c r="HDA8" s="27"/>
      <c r="HDB8" s="27"/>
      <c r="HDC8" s="27"/>
      <c r="HDD8" s="27"/>
      <c r="HDE8" s="27"/>
      <c r="HDF8" s="27"/>
      <c r="HDG8" s="27"/>
      <c r="HDH8" s="27"/>
      <c r="HDI8" s="27"/>
      <c r="HDJ8" s="27"/>
      <c r="HDK8" s="27"/>
      <c r="HDL8" s="27"/>
      <c r="HDM8" s="27"/>
      <c r="HDN8" s="27"/>
      <c r="HDO8" s="27"/>
      <c r="HDP8" s="27"/>
      <c r="HDQ8" s="27"/>
      <c r="HDR8" s="27"/>
      <c r="HDS8" s="27"/>
      <c r="HDT8" s="27"/>
      <c r="HDU8" s="27"/>
      <c r="HDV8" s="27"/>
      <c r="HDW8" s="27"/>
      <c r="HDX8" s="27"/>
      <c r="HDY8" s="27"/>
      <c r="HDZ8" s="27"/>
      <c r="HEA8" s="27"/>
      <c r="HEB8" s="27"/>
      <c r="HEC8" s="27"/>
      <c r="HED8" s="27"/>
      <c r="HEE8" s="27"/>
      <c r="HEF8" s="27"/>
      <c r="HEG8" s="27"/>
      <c r="HEH8" s="27"/>
      <c r="HEI8" s="27"/>
      <c r="HEJ8" s="27"/>
      <c r="HEK8" s="27"/>
      <c r="HEL8" s="27"/>
      <c r="HEM8" s="27"/>
      <c r="HEN8" s="27"/>
      <c r="HEO8" s="27"/>
      <c r="HEP8" s="27"/>
      <c r="HEQ8" s="27"/>
      <c r="HER8" s="27"/>
      <c r="HES8" s="27"/>
      <c r="HET8" s="27"/>
      <c r="HEU8" s="27"/>
      <c r="HEV8" s="27"/>
      <c r="HEW8" s="27"/>
      <c r="HEX8" s="27"/>
      <c r="HEY8" s="27"/>
      <c r="HEZ8" s="27"/>
      <c r="HFA8" s="27"/>
      <c r="HFB8" s="27"/>
      <c r="HFC8" s="27"/>
      <c r="HFD8" s="27"/>
      <c r="HFE8" s="27"/>
      <c r="HFF8" s="27"/>
      <c r="HFG8" s="27"/>
      <c r="HFH8" s="27"/>
      <c r="HFI8" s="27"/>
      <c r="HFJ8" s="27"/>
      <c r="HFK8" s="27"/>
      <c r="HFL8" s="27"/>
      <c r="HFM8" s="27"/>
      <c r="HFN8" s="27"/>
      <c r="HFO8" s="27"/>
      <c r="HFP8" s="27"/>
      <c r="HFQ8" s="27"/>
      <c r="HFR8" s="27"/>
      <c r="HFS8" s="27"/>
      <c r="HFT8" s="27"/>
      <c r="HFU8" s="27"/>
      <c r="HFV8" s="27"/>
      <c r="HFW8" s="27"/>
      <c r="HFX8" s="27"/>
      <c r="HFY8" s="27"/>
      <c r="HFZ8" s="27"/>
      <c r="HGA8" s="27"/>
      <c r="HGB8" s="27"/>
      <c r="HGC8" s="27"/>
      <c r="HGD8" s="27"/>
      <c r="HGE8" s="27"/>
      <c r="HGF8" s="27"/>
      <c r="HGG8" s="27"/>
      <c r="HGH8" s="27"/>
      <c r="HGI8" s="27"/>
      <c r="HGJ8" s="27"/>
      <c r="HGK8" s="27"/>
      <c r="HGL8" s="27"/>
      <c r="HGM8" s="27"/>
      <c r="HGN8" s="27"/>
      <c r="HGO8" s="27"/>
      <c r="HGP8" s="27"/>
      <c r="HGQ8" s="27"/>
      <c r="HGR8" s="27"/>
      <c r="HGS8" s="27"/>
      <c r="HGT8" s="27"/>
      <c r="HGU8" s="27"/>
      <c r="HGV8" s="27"/>
      <c r="HGW8" s="27"/>
      <c r="HGX8" s="27"/>
      <c r="HGY8" s="27"/>
      <c r="HGZ8" s="27"/>
      <c r="HHA8" s="27"/>
      <c r="HHB8" s="27"/>
      <c r="HHC8" s="27"/>
      <c r="HHD8" s="27"/>
      <c r="HHE8" s="27"/>
      <c r="HHF8" s="27"/>
      <c r="HHG8" s="27"/>
      <c r="HHH8" s="27"/>
      <c r="HHI8" s="27"/>
      <c r="HHJ8" s="27"/>
      <c r="HHK8" s="27"/>
      <c r="HHL8" s="27"/>
      <c r="HHM8" s="27"/>
      <c r="HHN8" s="27"/>
      <c r="HHO8" s="27"/>
      <c r="HHP8" s="27"/>
      <c r="HHQ8" s="27"/>
      <c r="HHR8" s="27"/>
      <c r="HHS8" s="27"/>
      <c r="HHT8" s="27"/>
      <c r="HHU8" s="27"/>
      <c r="HHV8" s="27"/>
      <c r="HHW8" s="27"/>
      <c r="HHX8" s="27"/>
      <c r="HHY8" s="27"/>
      <c r="HHZ8" s="27"/>
      <c r="HIA8" s="27"/>
      <c r="HIB8" s="27"/>
      <c r="HIC8" s="27"/>
      <c r="HID8" s="27"/>
      <c r="HIE8" s="27"/>
      <c r="HIF8" s="27"/>
      <c r="HIG8" s="27"/>
      <c r="HIH8" s="27"/>
      <c r="HII8" s="27"/>
      <c r="HIJ8" s="27"/>
      <c r="HIK8" s="27"/>
      <c r="HIL8" s="27"/>
      <c r="HIM8" s="27"/>
      <c r="HIN8" s="27"/>
      <c r="HIO8" s="27"/>
      <c r="HIP8" s="27"/>
      <c r="HIQ8" s="27"/>
      <c r="HIR8" s="27"/>
      <c r="HIS8" s="27"/>
      <c r="HIT8" s="27"/>
      <c r="HIU8" s="27"/>
      <c r="HIV8" s="27"/>
      <c r="HIW8" s="27"/>
      <c r="HIX8" s="27"/>
      <c r="HIY8" s="27"/>
      <c r="HIZ8" s="27"/>
      <c r="HJA8" s="27"/>
      <c r="HJB8" s="27"/>
      <c r="HJC8" s="27"/>
      <c r="HJD8" s="27"/>
      <c r="HJE8" s="27"/>
      <c r="HJF8" s="27"/>
      <c r="HJG8" s="27"/>
      <c r="HJH8" s="27"/>
      <c r="HJI8" s="27"/>
      <c r="HJJ8" s="27"/>
      <c r="HJK8" s="27"/>
      <c r="HJL8" s="27"/>
      <c r="HJM8" s="27"/>
      <c r="HJN8" s="27"/>
      <c r="HJO8" s="27"/>
      <c r="HJP8" s="27"/>
      <c r="HJQ8" s="27"/>
      <c r="HJR8" s="27"/>
      <c r="HJS8" s="27"/>
      <c r="HJT8" s="27"/>
      <c r="HJU8" s="27"/>
      <c r="HJV8" s="27"/>
      <c r="HJW8" s="27"/>
      <c r="HJX8" s="27"/>
      <c r="HJY8" s="27"/>
      <c r="HJZ8" s="27"/>
      <c r="HKA8" s="27"/>
      <c r="HKB8" s="27"/>
      <c r="HKC8" s="27"/>
      <c r="HKD8" s="27"/>
      <c r="HKE8" s="27"/>
      <c r="HKF8" s="27"/>
      <c r="HKG8" s="27"/>
      <c r="HKH8" s="27"/>
      <c r="HKI8" s="27"/>
      <c r="HKJ8" s="27"/>
      <c r="HKK8" s="27"/>
      <c r="HKL8" s="27"/>
      <c r="HKM8" s="27"/>
      <c r="HKN8" s="27"/>
      <c r="HKO8" s="27"/>
      <c r="HKP8" s="27"/>
      <c r="HKQ8" s="27"/>
      <c r="HKR8" s="27"/>
      <c r="HKS8" s="27"/>
      <c r="HKT8" s="27"/>
      <c r="HKU8" s="27"/>
      <c r="HKV8" s="27"/>
      <c r="HKW8" s="27"/>
      <c r="HKX8" s="27"/>
      <c r="HKY8" s="27"/>
      <c r="HKZ8" s="27"/>
      <c r="HLA8" s="27"/>
      <c r="HLB8" s="27"/>
      <c r="HLC8" s="27"/>
      <c r="HLD8" s="27"/>
      <c r="HLE8" s="27"/>
      <c r="HLF8" s="27"/>
      <c r="HLG8" s="27"/>
      <c r="HLH8" s="27"/>
      <c r="HLI8" s="27"/>
      <c r="HLJ8" s="27"/>
      <c r="HLK8" s="27"/>
      <c r="HLL8" s="27"/>
      <c r="HLM8" s="27"/>
      <c r="HLN8" s="27"/>
      <c r="HLO8" s="27"/>
      <c r="HLP8" s="27"/>
      <c r="HLQ8" s="27"/>
      <c r="HLR8" s="27"/>
      <c r="HLS8" s="27"/>
      <c r="HLT8" s="27"/>
      <c r="HLU8" s="27"/>
      <c r="HLV8" s="27"/>
      <c r="HLW8" s="27"/>
      <c r="HLX8" s="27"/>
      <c r="HLY8" s="27"/>
      <c r="HLZ8" s="27"/>
      <c r="HMA8" s="27"/>
      <c r="HMB8" s="27"/>
      <c r="HMC8" s="27"/>
      <c r="HMD8" s="27"/>
      <c r="HME8" s="27"/>
      <c r="HMF8" s="27"/>
      <c r="HMG8" s="27"/>
      <c r="HMH8" s="27"/>
      <c r="HMI8" s="27"/>
      <c r="HMJ8" s="27"/>
      <c r="HMK8" s="27"/>
      <c r="HML8" s="27"/>
      <c r="HMM8" s="27"/>
      <c r="HMN8" s="27"/>
      <c r="HMO8" s="27"/>
      <c r="HMP8" s="27"/>
      <c r="HMQ8" s="27"/>
      <c r="HMR8" s="27"/>
      <c r="HMS8" s="27"/>
      <c r="HMT8" s="27"/>
      <c r="HMU8" s="27"/>
      <c r="HMV8" s="27"/>
      <c r="HMW8" s="27"/>
      <c r="HMX8" s="27"/>
      <c r="HMY8" s="27"/>
      <c r="HMZ8" s="27"/>
      <c r="HNA8" s="27"/>
      <c r="HNB8" s="27"/>
      <c r="HNC8" s="27"/>
      <c r="HND8" s="27"/>
      <c r="HNE8" s="27"/>
      <c r="HNF8" s="27"/>
      <c r="HNG8" s="27"/>
      <c r="HNH8" s="27"/>
      <c r="HNI8" s="27"/>
      <c r="HNJ8" s="27"/>
      <c r="HNK8" s="27"/>
      <c r="HNL8" s="27"/>
      <c r="HNM8" s="27"/>
      <c r="HNN8" s="27"/>
      <c r="HNO8" s="27"/>
      <c r="HNP8" s="27"/>
      <c r="HNQ8" s="27"/>
      <c r="HNR8" s="27"/>
      <c r="HNS8" s="27"/>
      <c r="HNT8" s="27"/>
      <c r="HNU8" s="27"/>
      <c r="HNV8" s="27"/>
      <c r="HNW8" s="27"/>
      <c r="HNX8" s="27"/>
      <c r="HNY8" s="27"/>
      <c r="HNZ8" s="27"/>
      <c r="HOA8" s="27"/>
      <c r="HOB8" s="27"/>
      <c r="HOC8" s="27"/>
      <c r="HOD8" s="27"/>
      <c r="HOE8" s="27"/>
      <c r="HOF8" s="27"/>
      <c r="HOG8" s="27"/>
      <c r="HOH8" s="27"/>
      <c r="HOI8" s="27"/>
      <c r="HOJ8" s="27"/>
      <c r="HOK8" s="27"/>
      <c r="HOL8" s="27"/>
      <c r="HOM8" s="27"/>
      <c r="HON8" s="27"/>
      <c r="HOO8" s="27"/>
      <c r="HOP8" s="27"/>
      <c r="HOQ8" s="27"/>
      <c r="HOR8" s="27"/>
      <c r="HOS8" s="27"/>
      <c r="HOT8" s="27"/>
      <c r="HOU8" s="27"/>
      <c r="HOV8" s="27"/>
      <c r="HOW8" s="27"/>
      <c r="HOX8" s="27"/>
      <c r="HOY8" s="27"/>
      <c r="HOZ8" s="27"/>
      <c r="HPA8" s="27"/>
      <c r="HPB8" s="27"/>
      <c r="HPC8" s="27"/>
      <c r="HPD8" s="27"/>
      <c r="HPE8" s="27"/>
      <c r="HPF8" s="27"/>
      <c r="HPG8" s="27"/>
      <c r="HPH8" s="27"/>
      <c r="HPI8" s="27"/>
      <c r="HPJ8" s="27"/>
      <c r="HPK8" s="27"/>
      <c r="HPL8" s="27"/>
      <c r="HPM8" s="27"/>
      <c r="HPN8" s="27"/>
      <c r="HPO8" s="27"/>
      <c r="HPP8" s="27"/>
      <c r="HPQ8" s="27"/>
      <c r="HPR8" s="27"/>
      <c r="HPS8" s="27"/>
      <c r="HPT8" s="27"/>
      <c r="HPU8" s="27"/>
      <c r="HPV8" s="27"/>
      <c r="HPW8" s="27"/>
      <c r="HPX8" s="27"/>
      <c r="HPY8" s="27"/>
      <c r="HPZ8" s="27"/>
      <c r="HQA8" s="27"/>
      <c r="HQB8" s="27"/>
      <c r="HQC8" s="27"/>
      <c r="HQD8" s="27"/>
      <c r="HQE8" s="27"/>
      <c r="HQF8" s="27"/>
      <c r="HQG8" s="27"/>
      <c r="HQH8" s="27"/>
      <c r="HQI8" s="27"/>
      <c r="HQJ8" s="27"/>
      <c r="HQK8" s="27"/>
      <c r="HQL8" s="27"/>
      <c r="HQM8" s="27"/>
      <c r="HQN8" s="27"/>
      <c r="HQO8" s="27"/>
      <c r="HQP8" s="27"/>
      <c r="HQQ8" s="27"/>
      <c r="HQR8" s="27"/>
      <c r="HQS8" s="27"/>
      <c r="HQT8" s="27"/>
      <c r="HQU8" s="27"/>
      <c r="HQV8" s="27"/>
      <c r="HQW8" s="27"/>
      <c r="HQX8" s="27"/>
      <c r="HQY8" s="27"/>
      <c r="HQZ8" s="27"/>
      <c r="HRA8" s="27"/>
      <c r="HRB8" s="27"/>
      <c r="HRC8" s="27"/>
      <c r="HRD8" s="27"/>
      <c r="HRE8" s="27"/>
      <c r="HRF8" s="27"/>
      <c r="HRG8" s="27"/>
      <c r="HRH8" s="27"/>
      <c r="HRI8" s="27"/>
      <c r="HRJ8" s="27"/>
      <c r="HRK8" s="27"/>
      <c r="HRL8" s="27"/>
      <c r="HRM8" s="27"/>
      <c r="HRN8" s="27"/>
      <c r="HRO8" s="27"/>
      <c r="HRP8" s="27"/>
      <c r="HRQ8" s="27"/>
      <c r="HRR8" s="27"/>
      <c r="HRS8" s="27"/>
      <c r="HRT8" s="27"/>
      <c r="HRU8" s="27"/>
      <c r="HRV8" s="27"/>
      <c r="HRW8" s="27"/>
      <c r="HRX8" s="27"/>
      <c r="HRY8" s="27"/>
      <c r="HRZ8" s="27"/>
      <c r="HSA8" s="27"/>
      <c r="HSB8" s="27"/>
      <c r="HSC8" s="27"/>
      <c r="HSD8" s="27"/>
      <c r="HSE8" s="27"/>
      <c r="HSF8" s="27"/>
      <c r="HSG8" s="27"/>
      <c r="HSH8" s="27"/>
      <c r="HSI8" s="27"/>
      <c r="HSJ8" s="27"/>
      <c r="HSK8" s="27"/>
      <c r="HSL8" s="27"/>
      <c r="HSM8" s="27"/>
      <c r="HSN8" s="27"/>
      <c r="HSO8" s="27"/>
      <c r="HSP8" s="27"/>
      <c r="HSQ8" s="27"/>
      <c r="HSR8" s="27"/>
      <c r="HSS8" s="27"/>
      <c r="HST8" s="27"/>
      <c r="HSU8" s="27"/>
      <c r="HSV8" s="27"/>
      <c r="HSW8" s="27"/>
      <c r="HSX8" s="27"/>
      <c r="HSY8" s="27"/>
      <c r="HSZ8" s="27"/>
      <c r="HTA8" s="27"/>
      <c r="HTB8" s="27"/>
      <c r="HTC8" s="27"/>
      <c r="HTD8" s="27"/>
      <c r="HTE8" s="27"/>
      <c r="HTF8" s="27"/>
      <c r="HTG8" s="27"/>
      <c r="HTH8" s="27"/>
      <c r="HTI8" s="27"/>
      <c r="HTJ8" s="27"/>
      <c r="HTK8" s="27"/>
      <c r="HTL8" s="27"/>
      <c r="HTM8" s="27"/>
      <c r="HTN8" s="27"/>
      <c r="HTO8" s="27"/>
      <c r="HTP8" s="27"/>
      <c r="HTQ8" s="27"/>
      <c r="HTR8" s="27"/>
      <c r="HTS8" s="27"/>
      <c r="HTT8" s="27"/>
      <c r="HTU8" s="27"/>
      <c r="HTV8" s="27"/>
      <c r="HTW8" s="27"/>
      <c r="HTX8" s="27"/>
      <c r="HTY8" s="27"/>
      <c r="HTZ8" s="27"/>
      <c r="HUA8" s="27"/>
      <c r="HUB8" s="27"/>
      <c r="HUC8" s="27"/>
      <c r="HUD8" s="27"/>
      <c r="HUE8" s="27"/>
      <c r="HUF8" s="27"/>
      <c r="HUG8" s="27"/>
      <c r="HUH8" s="27"/>
      <c r="HUI8" s="27"/>
      <c r="HUJ8" s="27"/>
      <c r="HUK8" s="27"/>
      <c r="HUL8" s="27"/>
      <c r="HUM8" s="27"/>
      <c r="HUN8" s="27"/>
      <c r="HUO8" s="27"/>
      <c r="HUP8" s="27"/>
      <c r="HUQ8" s="27"/>
      <c r="HUR8" s="27"/>
      <c r="HUS8" s="27"/>
      <c r="HUT8" s="27"/>
      <c r="HUU8" s="27"/>
      <c r="HUV8" s="27"/>
      <c r="HUW8" s="27"/>
      <c r="HUX8" s="27"/>
      <c r="HUY8" s="27"/>
      <c r="HUZ8" s="27"/>
      <c r="HVA8" s="27"/>
      <c r="HVB8" s="27"/>
      <c r="HVC8" s="27"/>
      <c r="HVD8" s="27"/>
      <c r="HVE8" s="27"/>
      <c r="HVF8" s="27"/>
      <c r="HVG8" s="27"/>
      <c r="HVH8" s="27"/>
      <c r="HVI8" s="27"/>
      <c r="HVJ8" s="27"/>
      <c r="HVK8" s="27"/>
      <c r="HVL8" s="27"/>
      <c r="HVM8" s="27"/>
      <c r="HVN8" s="27"/>
      <c r="HVO8" s="27"/>
      <c r="HVP8" s="27"/>
      <c r="HVQ8" s="27"/>
      <c r="HVR8" s="27"/>
      <c r="HVS8" s="27"/>
      <c r="HVT8" s="27"/>
      <c r="HVU8" s="27"/>
      <c r="HVV8" s="27"/>
      <c r="HVW8" s="27"/>
      <c r="HVX8" s="27"/>
      <c r="HVY8" s="27"/>
      <c r="HVZ8" s="27"/>
      <c r="HWA8" s="27"/>
      <c r="HWB8" s="27"/>
      <c r="HWC8" s="27"/>
      <c r="HWD8" s="27"/>
      <c r="HWE8" s="27"/>
      <c r="HWF8" s="27"/>
      <c r="HWG8" s="27"/>
      <c r="HWH8" s="27"/>
      <c r="HWI8" s="27"/>
      <c r="HWJ8" s="27"/>
      <c r="HWK8" s="27"/>
      <c r="HWL8" s="27"/>
      <c r="HWM8" s="27"/>
      <c r="HWN8" s="27"/>
      <c r="HWO8" s="27"/>
      <c r="HWP8" s="27"/>
      <c r="HWQ8" s="27"/>
      <c r="HWR8" s="27"/>
      <c r="HWS8" s="27"/>
      <c r="HWT8" s="27"/>
      <c r="HWU8" s="27"/>
      <c r="HWV8" s="27"/>
      <c r="HWW8" s="27"/>
      <c r="HWX8" s="27"/>
      <c r="HWY8" s="27"/>
      <c r="HWZ8" s="27"/>
      <c r="HXA8" s="27"/>
      <c r="HXB8" s="27"/>
      <c r="HXC8" s="27"/>
      <c r="HXD8" s="27"/>
      <c r="HXE8" s="27"/>
      <c r="HXF8" s="27"/>
      <c r="HXG8" s="27"/>
      <c r="HXH8" s="27"/>
      <c r="HXI8" s="27"/>
      <c r="HXJ8" s="27"/>
      <c r="HXK8" s="27"/>
      <c r="HXL8" s="27"/>
      <c r="HXM8" s="27"/>
      <c r="HXN8" s="27"/>
      <c r="HXO8" s="27"/>
      <c r="HXP8" s="27"/>
      <c r="HXQ8" s="27"/>
      <c r="HXR8" s="27"/>
      <c r="HXS8" s="27"/>
      <c r="HXT8" s="27"/>
      <c r="HXU8" s="27"/>
      <c r="HXV8" s="27"/>
      <c r="HXW8" s="27"/>
      <c r="HXX8" s="27"/>
      <c r="HXY8" s="27"/>
      <c r="HXZ8" s="27"/>
      <c r="HYA8" s="27"/>
      <c r="HYB8" s="27"/>
      <c r="HYC8" s="27"/>
      <c r="HYD8" s="27"/>
      <c r="HYE8" s="27"/>
      <c r="HYF8" s="27"/>
      <c r="HYG8" s="27"/>
      <c r="HYH8" s="27"/>
      <c r="HYI8" s="27"/>
      <c r="HYJ8" s="27"/>
      <c r="HYK8" s="27"/>
      <c r="HYL8" s="27"/>
      <c r="HYM8" s="27"/>
      <c r="HYN8" s="27"/>
      <c r="HYO8" s="27"/>
      <c r="HYP8" s="27"/>
      <c r="HYQ8" s="27"/>
      <c r="HYR8" s="27"/>
      <c r="HYS8" s="27"/>
      <c r="HYT8" s="27"/>
      <c r="HYU8" s="27"/>
      <c r="HYV8" s="27"/>
      <c r="HYW8" s="27"/>
      <c r="HYX8" s="27"/>
      <c r="HYY8" s="27"/>
      <c r="HYZ8" s="27"/>
      <c r="HZA8" s="27"/>
      <c r="HZB8" s="27"/>
      <c r="HZC8" s="27"/>
      <c r="HZD8" s="27"/>
      <c r="HZE8" s="27"/>
      <c r="HZF8" s="27"/>
      <c r="HZG8" s="27"/>
      <c r="HZH8" s="27"/>
      <c r="HZI8" s="27"/>
      <c r="HZJ8" s="27"/>
      <c r="HZK8" s="27"/>
      <c r="HZL8" s="27"/>
      <c r="HZM8" s="27"/>
      <c r="HZN8" s="27"/>
      <c r="HZO8" s="27"/>
      <c r="HZP8" s="27"/>
      <c r="HZQ8" s="27"/>
      <c r="HZR8" s="27"/>
      <c r="HZS8" s="27"/>
      <c r="HZT8" s="27"/>
      <c r="HZU8" s="27"/>
      <c r="HZV8" s="27"/>
      <c r="HZW8" s="27"/>
      <c r="HZX8" s="27"/>
      <c r="HZY8" s="27"/>
      <c r="HZZ8" s="27"/>
      <c r="IAA8" s="27"/>
      <c r="IAB8" s="27"/>
      <c r="IAC8" s="27"/>
      <c r="IAD8" s="27"/>
      <c r="IAE8" s="27"/>
      <c r="IAF8" s="27"/>
      <c r="IAG8" s="27"/>
      <c r="IAH8" s="27"/>
      <c r="IAI8" s="27"/>
      <c r="IAJ8" s="27"/>
      <c r="IAK8" s="27"/>
      <c r="IAL8" s="27"/>
      <c r="IAM8" s="27"/>
      <c r="IAN8" s="27"/>
      <c r="IAO8" s="27"/>
      <c r="IAP8" s="27"/>
      <c r="IAQ8" s="27"/>
      <c r="IAR8" s="27"/>
      <c r="IAS8" s="27"/>
      <c r="IAT8" s="27"/>
      <c r="IAU8" s="27"/>
      <c r="IAV8" s="27"/>
      <c r="IAW8" s="27"/>
      <c r="IAX8" s="27"/>
      <c r="IAY8" s="27"/>
      <c r="IAZ8" s="27"/>
      <c r="IBA8" s="27"/>
      <c r="IBB8" s="27"/>
      <c r="IBC8" s="27"/>
      <c r="IBD8" s="27"/>
      <c r="IBE8" s="27"/>
      <c r="IBF8" s="27"/>
      <c r="IBG8" s="27"/>
      <c r="IBH8" s="27"/>
      <c r="IBI8" s="27"/>
      <c r="IBJ8" s="27"/>
      <c r="IBK8" s="27"/>
      <c r="IBL8" s="27"/>
      <c r="IBM8" s="27"/>
      <c r="IBN8" s="27"/>
      <c r="IBO8" s="27"/>
      <c r="IBP8" s="27"/>
      <c r="IBQ8" s="27"/>
      <c r="IBR8" s="27"/>
      <c r="IBS8" s="27"/>
      <c r="IBT8" s="27"/>
      <c r="IBU8" s="27"/>
      <c r="IBV8" s="27"/>
      <c r="IBW8" s="27"/>
      <c r="IBX8" s="27"/>
      <c r="IBY8" s="27"/>
      <c r="IBZ8" s="27"/>
      <c r="ICA8" s="27"/>
      <c r="ICB8" s="27"/>
      <c r="ICC8" s="27"/>
      <c r="ICD8" s="27"/>
      <c r="ICE8" s="27"/>
      <c r="ICF8" s="27"/>
      <c r="ICG8" s="27"/>
      <c r="ICH8" s="27"/>
      <c r="ICI8" s="27"/>
      <c r="ICJ8" s="27"/>
      <c r="ICK8" s="27"/>
      <c r="ICL8" s="27"/>
      <c r="ICM8" s="27"/>
      <c r="ICN8" s="27"/>
      <c r="ICO8" s="27"/>
      <c r="ICP8" s="27"/>
      <c r="ICQ8" s="27"/>
      <c r="ICR8" s="27"/>
      <c r="ICS8" s="27"/>
      <c r="ICT8" s="27"/>
      <c r="ICU8" s="27"/>
      <c r="ICV8" s="27"/>
      <c r="ICW8" s="27"/>
      <c r="ICX8" s="27"/>
      <c r="ICY8" s="27"/>
      <c r="ICZ8" s="27"/>
      <c r="IDA8" s="27"/>
      <c r="IDB8" s="27"/>
      <c r="IDC8" s="27"/>
      <c r="IDD8" s="27"/>
      <c r="IDE8" s="27"/>
      <c r="IDF8" s="27"/>
      <c r="IDG8" s="27"/>
      <c r="IDH8" s="27"/>
      <c r="IDI8" s="27"/>
      <c r="IDJ8" s="27"/>
      <c r="IDK8" s="27"/>
      <c r="IDL8" s="27"/>
      <c r="IDM8" s="27"/>
      <c r="IDN8" s="27"/>
      <c r="IDO8" s="27"/>
      <c r="IDP8" s="27"/>
      <c r="IDQ8" s="27"/>
      <c r="IDR8" s="27"/>
      <c r="IDS8" s="27"/>
      <c r="IDT8" s="27"/>
      <c r="IDU8" s="27"/>
      <c r="IDV8" s="27"/>
      <c r="IDW8" s="27"/>
      <c r="IDX8" s="27"/>
      <c r="IDY8" s="27"/>
      <c r="IDZ8" s="27"/>
      <c r="IEA8" s="27"/>
      <c r="IEB8" s="27"/>
      <c r="IEC8" s="27"/>
      <c r="IED8" s="27"/>
      <c r="IEE8" s="27"/>
      <c r="IEF8" s="27"/>
      <c r="IEG8" s="27"/>
      <c r="IEH8" s="27"/>
      <c r="IEI8" s="27"/>
      <c r="IEJ8" s="27"/>
      <c r="IEK8" s="27"/>
      <c r="IEL8" s="27"/>
      <c r="IEM8" s="27"/>
      <c r="IEN8" s="27"/>
      <c r="IEO8" s="27"/>
      <c r="IEP8" s="27"/>
      <c r="IEQ8" s="27"/>
      <c r="IER8" s="27"/>
      <c r="IES8" s="27"/>
      <c r="IET8" s="27"/>
      <c r="IEU8" s="27"/>
      <c r="IEV8" s="27"/>
      <c r="IEW8" s="27"/>
      <c r="IEX8" s="27"/>
      <c r="IEY8" s="27"/>
      <c r="IEZ8" s="27"/>
      <c r="IFA8" s="27"/>
      <c r="IFB8" s="27"/>
      <c r="IFC8" s="27"/>
      <c r="IFD8" s="27"/>
      <c r="IFE8" s="27"/>
      <c r="IFF8" s="27"/>
      <c r="IFG8" s="27"/>
      <c r="IFH8" s="27"/>
      <c r="IFI8" s="27"/>
      <c r="IFJ8" s="27"/>
      <c r="IFK8" s="27"/>
      <c r="IFL8" s="27"/>
      <c r="IFM8" s="27"/>
      <c r="IFN8" s="27"/>
      <c r="IFO8" s="27"/>
      <c r="IFP8" s="27"/>
      <c r="IFQ8" s="27"/>
      <c r="IFR8" s="27"/>
      <c r="IFS8" s="27"/>
      <c r="IFT8" s="27"/>
      <c r="IFU8" s="27"/>
      <c r="IFV8" s="27"/>
      <c r="IFW8" s="27"/>
      <c r="IFX8" s="27"/>
      <c r="IFY8" s="27"/>
      <c r="IFZ8" s="27"/>
      <c r="IGA8" s="27"/>
      <c r="IGB8" s="27"/>
      <c r="IGC8" s="27"/>
      <c r="IGD8" s="27"/>
      <c r="IGE8" s="27"/>
      <c r="IGF8" s="27"/>
      <c r="IGG8" s="27"/>
      <c r="IGH8" s="27"/>
      <c r="IGI8" s="27"/>
      <c r="IGJ8" s="27"/>
      <c r="IGK8" s="27"/>
      <c r="IGL8" s="27"/>
      <c r="IGM8" s="27"/>
      <c r="IGN8" s="27"/>
      <c r="IGO8" s="27"/>
      <c r="IGP8" s="27"/>
      <c r="IGQ8" s="27"/>
      <c r="IGR8" s="27"/>
      <c r="IGS8" s="27"/>
      <c r="IGT8" s="27"/>
      <c r="IGU8" s="27"/>
      <c r="IGV8" s="27"/>
      <c r="IGW8" s="27"/>
      <c r="IGX8" s="27"/>
      <c r="IGY8" s="27"/>
      <c r="IGZ8" s="27"/>
      <c r="IHA8" s="27"/>
      <c r="IHB8" s="27"/>
      <c r="IHC8" s="27"/>
      <c r="IHD8" s="27"/>
      <c r="IHE8" s="27"/>
      <c r="IHF8" s="27"/>
      <c r="IHG8" s="27"/>
      <c r="IHH8" s="27"/>
      <c r="IHI8" s="27"/>
      <c r="IHJ8" s="27"/>
      <c r="IHK8" s="27"/>
      <c r="IHL8" s="27"/>
      <c r="IHM8" s="27"/>
      <c r="IHN8" s="27"/>
      <c r="IHO8" s="27"/>
      <c r="IHP8" s="27"/>
      <c r="IHQ8" s="27"/>
      <c r="IHR8" s="27"/>
      <c r="IHS8" s="27"/>
      <c r="IHT8" s="27"/>
      <c r="IHU8" s="27"/>
      <c r="IHV8" s="27"/>
      <c r="IHW8" s="27"/>
      <c r="IHX8" s="27"/>
      <c r="IHY8" s="27"/>
      <c r="IHZ8" s="27"/>
      <c r="IIA8" s="27"/>
      <c r="IIB8" s="27"/>
      <c r="IIC8" s="27"/>
      <c r="IID8" s="27"/>
      <c r="IIE8" s="27"/>
      <c r="IIF8" s="27"/>
      <c r="IIG8" s="27"/>
      <c r="IIH8" s="27"/>
      <c r="III8" s="27"/>
      <c r="IIJ8" s="27"/>
      <c r="IIK8" s="27"/>
      <c r="IIL8" s="27"/>
      <c r="IIM8" s="27"/>
      <c r="IIN8" s="27"/>
      <c r="IIO8" s="27"/>
      <c r="IIP8" s="27"/>
      <c r="IIQ8" s="27"/>
      <c r="IIR8" s="27"/>
      <c r="IIS8" s="27"/>
      <c r="IIT8" s="27"/>
      <c r="IIU8" s="27"/>
      <c r="IIV8" s="27"/>
      <c r="IIW8" s="27"/>
      <c r="IIX8" s="27"/>
      <c r="IIY8" s="27"/>
      <c r="IIZ8" s="27"/>
      <c r="IJA8" s="27"/>
      <c r="IJB8" s="27"/>
      <c r="IJC8" s="27"/>
      <c r="IJD8" s="27"/>
      <c r="IJE8" s="27"/>
      <c r="IJF8" s="27"/>
      <c r="IJG8" s="27"/>
      <c r="IJH8" s="27"/>
      <c r="IJI8" s="27"/>
      <c r="IJJ8" s="27"/>
      <c r="IJK8" s="27"/>
      <c r="IJL8" s="27"/>
      <c r="IJM8" s="27"/>
      <c r="IJN8" s="27"/>
      <c r="IJO8" s="27"/>
      <c r="IJP8" s="27"/>
      <c r="IJQ8" s="27"/>
      <c r="IJR8" s="27"/>
      <c r="IJS8" s="27"/>
      <c r="IJT8" s="27"/>
      <c r="IJU8" s="27"/>
      <c r="IJV8" s="27"/>
      <c r="IJW8" s="27"/>
      <c r="IJX8" s="27"/>
      <c r="IJY8" s="27"/>
      <c r="IJZ8" s="27"/>
      <c r="IKA8" s="27"/>
      <c r="IKB8" s="27"/>
      <c r="IKC8" s="27"/>
      <c r="IKD8" s="27"/>
      <c r="IKE8" s="27"/>
      <c r="IKF8" s="27"/>
      <c r="IKG8" s="27"/>
      <c r="IKH8" s="27"/>
      <c r="IKI8" s="27"/>
      <c r="IKJ8" s="27"/>
      <c r="IKK8" s="27"/>
      <c r="IKL8" s="27"/>
      <c r="IKM8" s="27"/>
      <c r="IKN8" s="27"/>
      <c r="IKO8" s="27"/>
      <c r="IKP8" s="27"/>
      <c r="IKQ8" s="27"/>
      <c r="IKR8" s="27"/>
      <c r="IKS8" s="27"/>
      <c r="IKT8" s="27"/>
      <c r="IKU8" s="27"/>
      <c r="IKV8" s="27"/>
      <c r="IKW8" s="27"/>
      <c r="IKX8" s="27"/>
      <c r="IKY8" s="27"/>
      <c r="IKZ8" s="27"/>
      <c r="ILA8" s="27"/>
      <c r="ILB8" s="27"/>
      <c r="ILC8" s="27"/>
      <c r="ILD8" s="27"/>
      <c r="ILE8" s="27"/>
      <c r="ILF8" s="27"/>
      <c r="ILG8" s="27"/>
      <c r="ILH8" s="27"/>
      <c r="ILI8" s="27"/>
      <c r="ILJ8" s="27"/>
      <c r="ILK8" s="27"/>
      <c r="ILL8" s="27"/>
      <c r="ILM8" s="27"/>
      <c r="ILN8" s="27"/>
      <c r="ILO8" s="27"/>
      <c r="ILP8" s="27"/>
      <c r="ILQ8" s="27"/>
      <c r="ILR8" s="27"/>
      <c r="ILS8" s="27"/>
      <c r="ILT8" s="27"/>
      <c r="ILU8" s="27"/>
      <c r="ILV8" s="27"/>
      <c r="ILW8" s="27"/>
      <c r="ILX8" s="27"/>
      <c r="ILY8" s="27"/>
      <c r="ILZ8" s="27"/>
      <c r="IMA8" s="27"/>
      <c r="IMB8" s="27"/>
      <c r="IMC8" s="27"/>
      <c r="IMD8" s="27"/>
      <c r="IME8" s="27"/>
      <c r="IMF8" s="27"/>
      <c r="IMG8" s="27"/>
      <c r="IMH8" s="27"/>
      <c r="IMI8" s="27"/>
      <c r="IMJ8" s="27"/>
      <c r="IMK8" s="27"/>
      <c r="IML8" s="27"/>
      <c r="IMM8" s="27"/>
      <c r="IMN8" s="27"/>
      <c r="IMO8" s="27"/>
      <c r="IMP8" s="27"/>
      <c r="IMQ8" s="27"/>
      <c r="IMR8" s="27"/>
      <c r="IMS8" s="27"/>
      <c r="IMT8" s="27"/>
      <c r="IMU8" s="27"/>
      <c r="IMV8" s="27"/>
      <c r="IMW8" s="27"/>
      <c r="IMX8" s="27"/>
      <c r="IMY8" s="27"/>
      <c r="IMZ8" s="27"/>
      <c r="INA8" s="27"/>
      <c r="INB8" s="27"/>
      <c r="INC8" s="27"/>
      <c r="IND8" s="27"/>
      <c r="INE8" s="27"/>
      <c r="INF8" s="27"/>
      <c r="ING8" s="27"/>
      <c r="INH8" s="27"/>
      <c r="INI8" s="27"/>
      <c r="INJ8" s="27"/>
      <c r="INK8" s="27"/>
      <c r="INL8" s="27"/>
      <c r="INM8" s="27"/>
      <c r="INN8" s="27"/>
      <c r="INO8" s="27"/>
      <c r="INP8" s="27"/>
      <c r="INQ8" s="27"/>
      <c r="INR8" s="27"/>
      <c r="INS8" s="27"/>
      <c r="INT8" s="27"/>
      <c r="INU8" s="27"/>
      <c r="INV8" s="27"/>
      <c r="INW8" s="27"/>
      <c r="INX8" s="27"/>
      <c r="INY8" s="27"/>
      <c r="INZ8" s="27"/>
      <c r="IOA8" s="27"/>
      <c r="IOB8" s="27"/>
      <c r="IOC8" s="27"/>
      <c r="IOD8" s="27"/>
      <c r="IOE8" s="27"/>
      <c r="IOF8" s="27"/>
      <c r="IOG8" s="27"/>
      <c r="IOH8" s="27"/>
      <c r="IOI8" s="27"/>
      <c r="IOJ8" s="27"/>
      <c r="IOK8" s="27"/>
      <c r="IOL8" s="27"/>
      <c r="IOM8" s="27"/>
      <c r="ION8" s="27"/>
      <c r="IOO8" s="27"/>
      <c r="IOP8" s="27"/>
      <c r="IOQ8" s="27"/>
      <c r="IOR8" s="27"/>
      <c r="IOS8" s="27"/>
      <c r="IOT8" s="27"/>
      <c r="IOU8" s="27"/>
      <c r="IOV8" s="27"/>
      <c r="IOW8" s="27"/>
      <c r="IOX8" s="27"/>
      <c r="IOY8" s="27"/>
      <c r="IOZ8" s="27"/>
      <c r="IPA8" s="27"/>
      <c r="IPB8" s="27"/>
      <c r="IPC8" s="27"/>
      <c r="IPD8" s="27"/>
      <c r="IPE8" s="27"/>
      <c r="IPF8" s="27"/>
      <c r="IPG8" s="27"/>
      <c r="IPH8" s="27"/>
      <c r="IPI8" s="27"/>
      <c r="IPJ8" s="27"/>
      <c r="IPK8" s="27"/>
      <c r="IPL8" s="27"/>
      <c r="IPM8" s="27"/>
      <c r="IPN8" s="27"/>
      <c r="IPO8" s="27"/>
      <c r="IPP8" s="27"/>
      <c r="IPQ8" s="27"/>
      <c r="IPR8" s="27"/>
      <c r="IPS8" s="27"/>
      <c r="IPT8" s="27"/>
      <c r="IPU8" s="27"/>
      <c r="IPV8" s="27"/>
      <c r="IPW8" s="27"/>
      <c r="IPX8" s="27"/>
      <c r="IPY8" s="27"/>
      <c r="IPZ8" s="27"/>
      <c r="IQA8" s="27"/>
      <c r="IQB8" s="27"/>
      <c r="IQC8" s="27"/>
      <c r="IQD8" s="27"/>
      <c r="IQE8" s="27"/>
      <c r="IQF8" s="27"/>
      <c r="IQG8" s="27"/>
      <c r="IQH8" s="27"/>
      <c r="IQI8" s="27"/>
      <c r="IQJ8" s="27"/>
      <c r="IQK8" s="27"/>
      <c r="IQL8" s="27"/>
      <c r="IQM8" s="27"/>
      <c r="IQN8" s="27"/>
      <c r="IQO8" s="27"/>
      <c r="IQP8" s="27"/>
      <c r="IQQ8" s="27"/>
      <c r="IQR8" s="27"/>
      <c r="IQS8" s="27"/>
      <c r="IQT8" s="27"/>
      <c r="IQU8" s="27"/>
      <c r="IQV8" s="27"/>
      <c r="IQW8" s="27"/>
      <c r="IQX8" s="27"/>
      <c r="IQY8" s="27"/>
      <c r="IQZ8" s="27"/>
      <c r="IRA8" s="27"/>
      <c r="IRB8" s="27"/>
      <c r="IRC8" s="27"/>
      <c r="IRD8" s="27"/>
      <c r="IRE8" s="27"/>
      <c r="IRF8" s="27"/>
      <c r="IRG8" s="27"/>
      <c r="IRH8" s="27"/>
      <c r="IRI8" s="27"/>
      <c r="IRJ8" s="27"/>
      <c r="IRK8" s="27"/>
      <c r="IRL8" s="27"/>
      <c r="IRM8" s="27"/>
      <c r="IRN8" s="27"/>
      <c r="IRO8" s="27"/>
      <c r="IRP8" s="27"/>
      <c r="IRQ8" s="27"/>
      <c r="IRR8" s="27"/>
      <c r="IRS8" s="27"/>
      <c r="IRT8" s="27"/>
      <c r="IRU8" s="27"/>
      <c r="IRV8" s="27"/>
      <c r="IRW8" s="27"/>
      <c r="IRX8" s="27"/>
      <c r="IRY8" s="27"/>
      <c r="IRZ8" s="27"/>
      <c r="ISA8" s="27"/>
      <c r="ISB8" s="27"/>
      <c r="ISC8" s="27"/>
      <c r="ISD8" s="27"/>
      <c r="ISE8" s="27"/>
      <c r="ISF8" s="27"/>
      <c r="ISG8" s="27"/>
      <c r="ISH8" s="27"/>
      <c r="ISI8" s="27"/>
      <c r="ISJ8" s="27"/>
      <c r="ISK8" s="27"/>
      <c r="ISL8" s="27"/>
      <c r="ISM8" s="27"/>
      <c r="ISN8" s="27"/>
      <c r="ISO8" s="27"/>
      <c r="ISP8" s="27"/>
      <c r="ISQ8" s="27"/>
      <c r="ISR8" s="27"/>
      <c r="ISS8" s="27"/>
      <c r="IST8" s="27"/>
      <c r="ISU8" s="27"/>
      <c r="ISV8" s="27"/>
      <c r="ISW8" s="27"/>
      <c r="ISX8" s="27"/>
      <c r="ISY8" s="27"/>
      <c r="ISZ8" s="27"/>
      <c r="ITA8" s="27"/>
      <c r="ITB8" s="27"/>
      <c r="ITC8" s="27"/>
      <c r="ITD8" s="27"/>
      <c r="ITE8" s="27"/>
      <c r="ITF8" s="27"/>
      <c r="ITG8" s="27"/>
      <c r="ITH8" s="27"/>
      <c r="ITI8" s="27"/>
      <c r="ITJ8" s="27"/>
      <c r="ITK8" s="27"/>
      <c r="ITL8" s="27"/>
      <c r="ITM8" s="27"/>
      <c r="ITN8" s="27"/>
      <c r="ITO8" s="27"/>
      <c r="ITP8" s="27"/>
      <c r="ITQ8" s="27"/>
      <c r="ITR8" s="27"/>
      <c r="ITS8" s="27"/>
      <c r="ITT8" s="27"/>
      <c r="ITU8" s="27"/>
      <c r="ITV8" s="27"/>
      <c r="ITW8" s="27"/>
      <c r="ITX8" s="27"/>
      <c r="ITY8" s="27"/>
      <c r="ITZ8" s="27"/>
      <c r="IUA8" s="27"/>
      <c r="IUB8" s="27"/>
      <c r="IUC8" s="27"/>
      <c r="IUD8" s="27"/>
      <c r="IUE8" s="27"/>
      <c r="IUF8" s="27"/>
      <c r="IUG8" s="27"/>
      <c r="IUH8" s="27"/>
      <c r="IUI8" s="27"/>
      <c r="IUJ8" s="27"/>
      <c r="IUK8" s="27"/>
      <c r="IUL8" s="27"/>
      <c r="IUM8" s="27"/>
      <c r="IUN8" s="27"/>
      <c r="IUO8" s="27"/>
      <c r="IUP8" s="27"/>
      <c r="IUQ8" s="27"/>
      <c r="IUR8" s="27"/>
      <c r="IUS8" s="27"/>
      <c r="IUT8" s="27"/>
      <c r="IUU8" s="27"/>
      <c r="IUV8" s="27"/>
      <c r="IUW8" s="27"/>
      <c r="IUX8" s="27"/>
      <c r="IUY8" s="27"/>
      <c r="IUZ8" s="27"/>
      <c r="IVA8" s="27"/>
      <c r="IVB8" s="27"/>
      <c r="IVC8" s="27"/>
      <c r="IVD8" s="27"/>
      <c r="IVE8" s="27"/>
      <c r="IVF8" s="27"/>
      <c r="IVG8" s="27"/>
      <c r="IVH8" s="27"/>
      <c r="IVI8" s="27"/>
      <c r="IVJ8" s="27"/>
      <c r="IVK8" s="27"/>
      <c r="IVL8" s="27"/>
      <c r="IVM8" s="27"/>
      <c r="IVN8" s="27"/>
      <c r="IVO8" s="27"/>
      <c r="IVP8" s="27"/>
      <c r="IVQ8" s="27"/>
      <c r="IVR8" s="27"/>
      <c r="IVS8" s="27"/>
      <c r="IVT8" s="27"/>
      <c r="IVU8" s="27"/>
      <c r="IVV8" s="27"/>
      <c r="IVW8" s="27"/>
      <c r="IVX8" s="27"/>
      <c r="IVY8" s="27"/>
      <c r="IVZ8" s="27"/>
      <c r="IWA8" s="27"/>
      <c r="IWB8" s="27"/>
      <c r="IWC8" s="27"/>
      <c r="IWD8" s="27"/>
      <c r="IWE8" s="27"/>
      <c r="IWF8" s="27"/>
      <c r="IWG8" s="27"/>
      <c r="IWH8" s="27"/>
      <c r="IWI8" s="27"/>
      <c r="IWJ8" s="27"/>
      <c r="IWK8" s="27"/>
      <c r="IWL8" s="27"/>
      <c r="IWM8" s="27"/>
      <c r="IWN8" s="27"/>
      <c r="IWO8" s="27"/>
      <c r="IWP8" s="27"/>
      <c r="IWQ8" s="27"/>
      <c r="IWR8" s="27"/>
      <c r="IWS8" s="27"/>
      <c r="IWT8" s="27"/>
      <c r="IWU8" s="27"/>
      <c r="IWV8" s="27"/>
      <c r="IWW8" s="27"/>
      <c r="IWX8" s="27"/>
      <c r="IWY8" s="27"/>
      <c r="IWZ8" s="27"/>
      <c r="IXA8" s="27"/>
      <c r="IXB8" s="27"/>
      <c r="IXC8" s="27"/>
      <c r="IXD8" s="27"/>
      <c r="IXE8" s="27"/>
      <c r="IXF8" s="27"/>
      <c r="IXG8" s="27"/>
      <c r="IXH8" s="27"/>
      <c r="IXI8" s="27"/>
      <c r="IXJ8" s="27"/>
      <c r="IXK8" s="27"/>
      <c r="IXL8" s="27"/>
      <c r="IXM8" s="27"/>
      <c r="IXN8" s="27"/>
      <c r="IXO8" s="27"/>
      <c r="IXP8" s="27"/>
      <c r="IXQ8" s="27"/>
      <c r="IXR8" s="27"/>
      <c r="IXS8" s="27"/>
      <c r="IXT8" s="27"/>
      <c r="IXU8" s="27"/>
      <c r="IXV8" s="27"/>
      <c r="IXW8" s="27"/>
      <c r="IXX8" s="27"/>
      <c r="IXY8" s="27"/>
      <c r="IXZ8" s="27"/>
      <c r="IYA8" s="27"/>
      <c r="IYB8" s="27"/>
      <c r="IYC8" s="27"/>
      <c r="IYD8" s="27"/>
      <c r="IYE8" s="27"/>
      <c r="IYF8" s="27"/>
      <c r="IYG8" s="27"/>
      <c r="IYH8" s="27"/>
      <c r="IYI8" s="27"/>
      <c r="IYJ8" s="27"/>
      <c r="IYK8" s="27"/>
      <c r="IYL8" s="27"/>
      <c r="IYM8" s="27"/>
      <c r="IYN8" s="27"/>
      <c r="IYO8" s="27"/>
      <c r="IYP8" s="27"/>
      <c r="IYQ8" s="27"/>
      <c r="IYR8" s="27"/>
      <c r="IYS8" s="27"/>
      <c r="IYT8" s="27"/>
      <c r="IYU8" s="27"/>
      <c r="IYV8" s="27"/>
      <c r="IYW8" s="27"/>
      <c r="IYX8" s="27"/>
      <c r="IYY8" s="27"/>
      <c r="IYZ8" s="27"/>
      <c r="IZA8" s="27"/>
      <c r="IZB8" s="27"/>
      <c r="IZC8" s="27"/>
      <c r="IZD8" s="27"/>
      <c r="IZE8" s="27"/>
      <c r="IZF8" s="27"/>
      <c r="IZG8" s="27"/>
      <c r="IZH8" s="27"/>
      <c r="IZI8" s="27"/>
      <c r="IZJ8" s="27"/>
      <c r="IZK8" s="27"/>
      <c r="IZL8" s="27"/>
      <c r="IZM8" s="27"/>
      <c r="IZN8" s="27"/>
      <c r="IZO8" s="27"/>
      <c r="IZP8" s="27"/>
      <c r="IZQ8" s="27"/>
      <c r="IZR8" s="27"/>
      <c r="IZS8" s="27"/>
      <c r="IZT8" s="27"/>
      <c r="IZU8" s="27"/>
      <c r="IZV8" s="27"/>
      <c r="IZW8" s="27"/>
      <c r="IZX8" s="27"/>
      <c r="IZY8" s="27"/>
      <c r="IZZ8" s="27"/>
      <c r="JAA8" s="27"/>
      <c r="JAB8" s="27"/>
      <c r="JAC8" s="27"/>
      <c r="JAD8" s="27"/>
      <c r="JAE8" s="27"/>
      <c r="JAF8" s="27"/>
      <c r="JAG8" s="27"/>
      <c r="JAH8" s="27"/>
      <c r="JAI8" s="27"/>
      <c r="JAJ8" s="27"/>
      <c r="JAK8" s="27"/>
      <c r="JAL8" s="27"/>
      <c r="JAM8" s="27"/>
      <c r="JAN8" s="27"/>
      <c r="JAO8" s="27"/>
      <c r="JAP8" s="27"/>
      <c r="JAQ8" s="27"/>
      <c r="JAR8" s="27"/>
      <c r="JAS8" s="27"/>
      <c r="JAT8" s="27"/>
      <c r="JAU8" s="27"/>
      <c r="JAV8" s="27"/>
      <c r="JAW8" s="27"/>
      <c r="JAX8" s="27"/>
      <c r="JAY8" s="27"/>
      <c r="JAZ8" s="27"/>
      <c r="JBA8" s="27"/>
      <c r="JBB8" s="27"/>
      <c r="JBC8" s="27"/>
      <c r="JBD8" s="27"/>
      <c r="JBE8" s="27"/>
      <c r="JBF8" s="27"/>
      <c r="JBG8" s="27"/>
      <c r="JBH8" s="27"/>
      <c r="JBI8" s="27"/>
      <c r="JBJ8" s="27"/>
      <c r="JBK8" s="27"/>
      <c r="JBL8" s="27"/>
      <c r="JBM8" s="27"/>
      <c r="JBN8" s="27"/>
      <c r="JBO8" s="27"/>
      <c r="JBP8" s="27"/>
      <c r="JBQ8" s="27"/>
      <c r="JBR8" s="27"/>
      <c r="JBS8" s="27"/>
      <c r="JBT8" s="27"/>
      <c r="JBU8" s="27"/>
      <c r="JBV8" s="27"/>
      <c r="JBW8" s="27"/>
      <c r="JBX8" s="27"/>
      <c r="JBY8" s="27"/>
      <c r="JBZ8" s="27"/>
      <c r="JCA8" s="27"/>
      <c r="JCB8" s="27"/>
      <c r="JCC8" s="27"/>
      <c r="JCD8" s="27"/>
      <c r="JCE8" s="27"/>
      <c r="JCF8" s="27"/>
      <c r="JCG8" s="27"/>
      <c r="JCH8" s="27"/>
      <c r="JCI8" s="27"/>
      <c r="JCJ8" s="27"/>
      <c r="JCK8" s="27"/>
      <c r="JCL8" s="27"/>
      <c r="JCM8" s="27"/>
      <c r="JCN8" s="27"/>
      <c r="JCO8" s="27"/>
      <c r="JCP8" s="27"/>
      <c r="JCQ8" s="27"/>
      <c r="JCR8" s="27"/>
      <c r="JCS8" s="27"/>
      <c r="JCT8" s="27"/>
      <c r="JCU8" s="27"/>
      <c r="JCV8" s="27"/>
      <c r="JCW8" s="27"/>
      <c r="JCX8" s="27"/>
      <c r="JCY8" s="27"/>
      <c r="JCZ8" s="27"/>
      <c r="JDA8" s="27"/>
      <c r="JDB8" s="27"/>
      <c r="JDC8" s="27"/>
      <c r="JDD8" s="27"/>
      <c r="JDE8" s="27"/>
      <c r="JDF8" s="27"/>
      <c r="JDG8" s="27"/>
      <c r="JDH8" s="27"/>
      <c r="JDI8" s="27"/>
      <c r="JDJ8" s="27"/>
      <c r="JDK8" s="27"/>
      <c r="JDL8" s="27"/>
      <c r="JDM8" s="27"/>
      <c r="JDN8" s="27"/>
      <c r="JDO8" s="27"/>
      <c r="JDP8" s="27"/>
      <c r="JDQ8" s="27"/>
      <c r="JDR8" s="27"/>
      <c r="JDS8" s="27"/>
      <c r="JDT8" s="27"/>
      <c r="JDU8" s="27"/>
      <c r="JDV8" s="27"/>
      <c r="JDW8" s="27"/>
      <c r="JDX8" s="27"/>
      <c r="JDY8" s="27"/>
      <c r="JDZ8" s="27"/>
      <c r="JEA8" s="27"/>
      <c r="JEB8" s="27"/>
      <c r="JEC8" s="27"/>
      <c r="JED8" s="27"/>
      <c r="JEE8" s="27"/>
      <c r="JEF8" s="27"/>
      <c r="JEG8" s="27"/>
      <c r="JEH8" s="27"/>
      <c r="JEI8" s="27"/>
      <c r="JEJ8" s="27"/>
      <c r="JEK8" s="27"/>
      <c r="JEL8" s="27"/>
      <c r="JEM8" s="27"/>
      <c r="JEN8" s="27"/>
      <c r="JEO8" s="27"/>
      <c r="JEP8" s="27"/>
      <c r="JEQ8" s="27"/>
      <c r="JER8" s="27"/>
      <c r="JES8" s="27"/>
      <c r="JET8" s="27"/>
      <c r="JEU8" s="27"/>
      <c r="JEV8" s="27"/>
      <c r="JEW8" s="27"/>
      <c r="JEX8" s="27"/>
      <c r="JEY8" s="27"/>
      <c r="JEZ8" s="27"/>
      <c r="JFA8" s="27"/>
      <c r="JFB8" s="27"/>
      <c r="JFC8" s="27"/>
      <c r="JFD8" s="27"/>
      <c r="JFE8" s="27"/>
      <c r="JFF8" s="27"/>
      <c r="JFG8" s="27"/>
      <c r="JFH8" s="27"/>
      <c r="JFI8" s="27"/>
      <c r="JFJ8" s="27"/>
      <c r="JFK8" s="27"/>
      <c r="JFL8" s="27"/>
      <c r="JFM8" s="27"/>
      <c r="JFN8" s="27"/>
      <c r="JFO8" s="27"/>
      <c r="JFP8" s="27"/>
      <c r="JFQ8" s="27"/>
      <c r="JFR8" s="27"/>
      <c r="JFS8" s="27"/>
      <c r="JFT8" s="27"/>
      <c r="JFU8" s="27"/>
      <c r="JFV8" s="27"/>
      <c r="JFW8" s="27"/>
      <c r="JFX8" s="27"/>
      <c r="JFY8" s="27"/>
      <c r="JFZ8" s="27"/>
      <c r="JGA8" s="27"/>
      <c r="JGB8" s="27"/>
      <c r="JGC8" s="27"/>
      <c r="JGD8" s="27"/>
      <c r="JGE8" s="27"/>
      <c r="JGF8" s="27"/>
      <c r="JGG8" s="27"/>
      <c r="JGH8" s="27"/>
      <c r="JGI8" s="27"/>
      <c r="JGJ8" s="27"/>
      <c r="JGK8" s="27"/>
      <c r="JGL8" s="27"/>
      <c r="JGM8" s="27"/>
      <c r="JGN8" s="27"/>
      <c r="JGO8" s="27"/>
      <c r="JGP8" s="27"/>
      <c r="JGQ8" s="27"/>
      <c r="JGR8" s="27"/>
      <c r="JGS8" s="27"/>
      <c r="JGT8" s="27"/>
      <c r="JGU8" s="27"/>
      <c r="JGV8" s="27"/>
      <c r="JGW8" s="27"/>
      <c r="JGX8" s="27"/>
      <c r="JGY8" s="27"/>
      <c r="JGZ8" s="27"/>
      <c r="JHA8" s="27"/>
      <c r="JHB8" s="27"/>
      <c r="JHC8" s="27"/>
      <c r="JHD8" s="27"/>
      <c r="JHE8" s="27"/>
      <c r="JHF8" s="27"/>
      <c r="JHG8" s="27"/>
      <c r="JHH8" s="27"/>
      <c r="JHI8" s="27"/>
      <c r="JHJ8" s="27"/>
      <c r="JHK8" s="27"/>
      <c r="JHL8" s="27"/>
      <c r="JHM8" s="27"/>
      <c r="JHN8" s="27"/>
      <c r="JHO8" s="27"/>
      <c r="JHP8" s="27"/>
      <c r="JHQ8" s="27"/>
      <c r="JHR8" s="27"/>
      <c r="JHS8" s="27"/>
      <c r="JHT8" s="27"/>
      <c r="JHU8" s="27"/>
      <c r="JHV8" s="27"/>
      <c r="JHW8" s="27"/>
      <c r="JHX8" s="27"/>
      <c r="JHY8" s="27"/>
      <c r="JHZ8" s="27"/>
      <c r="JIA8" s="27"/>
      <c r="JIB8" s="27"/>
      <c r="JIC8" s="27"/>
      <c r="JID8" s="27"/>
      <c r="JIE8" s="27"/>
      <c r="JIF8" s="27"/>
      <c r="JIG8" s="27"/>
      <c r="JIH8" s="27"/>
      <c r="JII8" s="27"/>
      <c r="JIJ8" s="27"/>
      <c r="JIK8" s="27"/>
      <c r="JIL8" s="27"/>
      <c r="JIM8" s="27"/>
      <c r="JIN8" s="27"/>
      <c r="JIO8" s="27"/>
      <c r="JIP8" s="27"/>
      <c r="JIQ8" s="27"/>
      <c r="JIR8" s="27"/>
      <c r="JIS8" s="27"/>
      <c r="JIT8" s="27"/>
      <c r="JIU8" s="27"/>
      <c r="JIV8" s="27"/>
      <c r="JIW8" s="27"/>
      <c r="JIX8" s="27"/>
      <c r="JIY8" s="27"/>
      <c r="JIZ8" s="27"/>
      <c r="JJA8" s="27"/>
      <c r="JJB8" s="27"/>
      <c r="JJC8" s="27"/>
      <c r="JJD8" s="27"/>
      <c r="JJE8" s="27"/>
      <c r="JJF8" s="27"/>
      <c r="JJG8" s="27"/>
      <c r="JJH8" s="27"/>
      <c r="JJI8" s="27"/>
      <c r="JJJ8" s="27"/>
      <c r="JJK8" s="27"/>
      <c r="JJL8" s="27"/>
      <c r="JJM8" s="27"/>
      <c r="JJN8" s="27"/>
      <c r="JJO8" s="27"/>
      <c r="JJP8" s="27"/>
      <c r="JJQ8" s="27"/>
      <c r="JJR8" s="27"/>
      <c r="JJS8" s="27"/>
      <c r="JJT8" s="27"/>
      <c r="JJU8" s="27"/>
      <c r="JJV8" s="27"/>
      <c r="JJW8" s="27"/>
      <c r="JJX8" s="27"/>
      <c r="JJY8" s="27"/>
      <c r="JJZ8" s="27"/>
      <c r="JKA8" s="27"/>
      <c r="JKB8" s="27"/>
      <c r="JKC8" s="27"/>
      <c r="JKD8" s="27"/>
      <c r="JKE8" s="27"/>
      <c r="JKF8" s="27"/>
      <c r="JKG8" s="27"/>
      <c r="JKH8" s="27"/>
      <c r="JKI8" s="27"/>
      <c r="JKJ8" s="27"/>
      <c r="JKK8" s="27"/>
      <c r="JKL8" s="27"/>
      <c r="JKM8" s="27"/>
      <c r="JKN8" s="27"/>
      <c r="JKO8" s="27"/>
      <c r="JKP8" s="27"/>
      <c r="JKQ8" s="27"/>
      <c r="JKR8" s="27"/>
      <c r="JKS8" s="27"/>
      <c r="JKT8" s="27"/>
      <c r="JKU8" s="27"/>
      <c r="JKV8" s="27"/>
      <c r="JKW8" s="27"/>
      <c r="JKX8" s="27"/>
      <c r="JKY8" s="27"/>
      <c r="JKZ8" s="27"/>
      <c r="JLA8" s="27"/>
      <c r="JLB8" s="27"/>
      <c r="JLC8" s="27"/>
      <c r="JLD8" s="27"/>
      <c r="JLE8" s="27"/>
      <c r="JLF8" s="27"/>
      <c r="JLG8" s="27"/>
      <c r="JLH8" s="27"/>
      <c r="JLI8" s="27"/>
      <c r="JLJ8" s="27"/>
      <c r="JLK8" s="27"/>
      <c r="JLL8" s="27"/>
      <c r="JLM8" s="27"/>
      <c r="JLN8" s="27"/>
      <c r="JLO8" s="27"/>
      <c r="JLP8" s="27"/>
      <c r="JLQ8" s="27"/>
      <c r="JLR8" s="27"/>
      <c r="JLS8" s="27"/>
      <c r="JLT8" s="27"/>
      <c r="JLU8" s="27"/>
      <c r="JLV8" s="27"/>
      <c r="JLW8" s="27"/>
      <c r="JLX8" s="27"/>
      <c r="JLY8" s="27"/>
      <c r="JLZ8" s="27"/>
      <c r="JMA8" s="27"/>
      <c r="JMB8" s="27"/>
      <c r="JMC8" s="27"/>
      <c r="JMD8" s="27"/>
      <c r="JME8" s="27"/>
      <c r="JMF8" s="27"/>
      <c r="JMG8" s="27"/>
      <c r="JMH8" s="27"/>
      <c r="JMI8" s="27"/>
      <c r="JMJ8" s="27"/>
      <c r="JMK8" s="27"/>
      <c r="JML8" s="27"/>
      <c r="JMM8" s="27"/>
      <c r="JMN8" s="27"/>
      <c r="JMO8" s="27"/>
      <c r="JMP8" s="27"/>
      <c r="JMQ8" s="27"/>
      <c r="JMR8" s="27"/>
      <c r="JMS8" s="27"/>
      <c r="JMT8" s="27"/>
      <c r="JMU8" s="27"/>
      <c r="JMV8" s="27"/>
      <c r="JMW8" s="27"/>
      <c r="JMX8" s="27"/>
      <c r="JMY8" s="27"/>
      <c r="JMZ8" s="27"/>
      <c r="JNA8" s="27"/>
      <c r="JNB8" s="27"/>
      <c r="JNC8" s="27"/>
      <c r="JND8" s="27"/>
      <c r="JNE8" s="27"/>
      <c r="JNF8" s="27"/>
      <c r="JNG8" s="27"/>
      <c r="JNH8" s="27"/>
      <c r="JNI8" s="27"/>
      <c r="JNJ8" s="27"/>
      <c r="JNK8" s="27"/>
      <c r="JNL8" s="27"/>
      <c r="JNM8" s="27"/>
      <c r="JNN8" s="27"/>
      <c r="JNO8" s="27"/>
      <c r="JNP8" s="27"/>
      <c r="JNQ8" s="27"/>
      <c r="JNR8" s="27"/>
      <c r="JNS8" s="27"/>
      <c r="JNT8" s="27"/>
      <c r="JNU8" s="27"/>
      <c r="JNV8" s="27"/>
      <c r="JNW8" s="27"/>
      <c r="JNX8" s="27"/>
      <c r="JNY8" s="27"/>
      <c r="JNZ8" s="27"/>
      <c r="JOA8" s="27"/>
      <c r="JOB8" s="27"/>
      <c r="JOC8" s="27"/>
      <c r="JOD8" s="27"/>
      <c r="JOE8" s="27"/>
      <c r="JOF8" s="27"/>
      <c r="JOG8" s="27"/>
      <c r="JOH8" s="27"/>
      <c r="JOI8" s="27"/>
      <c r="JOJ8" s="27"/>
      <c r="JOK8" s="27"/>
      <c r="JOL8" s="27"/>
      <c r="JOM8" s="27"/>
      <c r="JON8" s="27"/>
      <c r="JOO8" s="27"/>
      <c r="JOP8" s="27"/>
      <c r="JOQ8" s="27"/>
      <c r="JOR8" s="27"/>
      <c r="JOS8" s="27"/>
      <c r="JOT8" s="27"/>
      <c r="JOU8" s="27"/>
      <c r="JOV8" s="27"/>
      <c r="JOW8" s="27"/>
      <c r="JOX8" s="27"/>
      <c r="JOY8" s="27"/>
      <c r="JOZ8" s="27"/>
      <c r="JPA8" s="27"/>
      <c r="JPB8" s="27"/>
      <c r="JPC8" s="27"/>
      <c r="JPD8" s="27"/>
      <c r="JPE8" s="27"/>
      <c r="JPF8" s="27"/>
      <c r="JPG8" s="27"/>
      <c r="JPH8" s="27"/>
      <c r="JPI8" s="27"/>
      <c r="JPJ8" s="27"/>
      <c r="JPK8" s="27"/>
      <c r="JPL8" s="27"/>
      <c r="JPM8" s="27"/>
      <c r="JPN8" s="27"/>
      <c r="JPO8" s="27"/>
      <c r="JPP8" s="27"/>
      <c r="JPQ8" s="27"/>
      <c r="JPR8" s="27"/>
      <c r="JPS8" s="27"/>
      <c r="JPT8" s="27"/>
      <c r="JPU8" s="27"/>
      <c r="JPV8" s="27"/>
      <c r="JPW8" s="27"/>
      <c r="JPX8" s="27"/>
      <c r="JPY8" s="27"/>
      <c r="JPZ8" s="27"/>
      <c r="JQA8" s="27"/>
      <c r="JQB8" s="27"/>
      <c r="JQC8" s="27"/>
      <c r="JQD8" s="27"/>
      <c r="JQE8" s="27"/>
      <c r="JQF8" s="27"/>
      <c r="JQG8" s="27"/>
      <c r="JQH8" s="27"/>
      <c r="JQI8" s="27"/>
      <c r="JQJ8" s="27"/>
      <c r="JQK8" s="27"/>
      <c r="JQL8" s="27"/>
      <c r="JQM8" s="27"/>
      <c r="JQN8" s="27"/>
      <c r="JQO8" s="27"/>
      <c r="JQP8" s="27"/>
      <c r="JQQ8" s="27"/>
      <c r="JQR8" s="27"/>
      <c r="JQS8" s="27"/>
      <c r="JQT8" s="27"/>
      <c r="JQU8" s="27"/>
      <c r="JQV8" s="27"/>
      <c r="JQW8" s="27"/>
      <c r="JQX8" s="27"/>
      <c r="JQY8" s="27"/>
      <c r="JQZ8" s="27"/>
      <c r="JRA8" s="27"/>
      <c r="JRB8" s="27"/>
      <c r="JRC8" s="27"/>
      <c r="JRD8" s="27"/>
      <c r="JRE8" s="27"/>
      <c r="JRF8" s="27"/>
      <c r="JRG8" s="27"/>
      <c r="JRH8" s="27"/>
      <c r="JRI8" s="27"/>
      <c r="JRJ8" s="27"/>
      <c r="JRK8" s="27"/>
      <c r="JRL8" s="27"/>
      <c r="JRM8" s="27"/>
      <c r="JRN8" s="27"/>
      <c r="JRO8" s="27"/>
      <c r="JRP8" s="27"/>
      <c r="JRQ8" s="27"/>
      <c r="JRR8" s="27"/>
      <c r="JRS8" s="27"/>
      <c r="JRT8" s="27"/>
      <c r="JRU8" s="27"/>
      <c r="JRV8" s="27"/>
      <c r="JRW8" s="27"/>
      <c r="JRX8" s="27"/>
      <c r="JRY8" s="27"/>
      <c r="JRZ8" s="27"/>
      <c r="JSA8" s="27"/>
      <c r="JSB8" s="27"/>
      <c r="JSC8" s="27"/>
      <c r="JSD8" s="27"/>
      <c r="JSE8" s="27"/>
      <c r="JSF8" s="27"/>
      <c r="JSG8" s="27"/>
      <c r="JSH8" s="27"/>
      <c r="JSI8" s="27"/>
      <c r="JSJ8" s="27"/>
      <c r="JSK8" s="27"/>
      <c r="JSL8" s="27"/>
      <c r="JSM8" s="27"/>
      <c r="JSN8" s="27"/>
      <c r="JSO8" s="27"/>
      <c r="JSP8" s="27"/>
      <c r="JSQ8" s="27"/>
      <c r="JSR8" s="27"/>
      <c r="JSS8" s="27"/>
      <c r="JST8" s="27"/>
      <c r="JSU8" s="27"/>
      <c r="JSV8" s="27"/>
      <c r="JSW8" s="27"/>
      <c r="JSX8" s="27"/>
      <c r="JSY8" s="27"/>
      <c r="JSZ8" s="27"/>
      <c r="JTA8" s="27"/>
      <c r="JTB8" s="27"/>
      <c r="JTC8" s="27"/>
      <c r="JTD8" s="27"/>
      <c r="JTE8" s="27"/>
      <c r="JTF8" s="27"/>
      <c r="JTG8" s="27"/>
      <c r="JTH8" s="27"/>
      <c r="JTI8" s="27"/>
      <c r="JTJ8" s="27"/>
      <c r="JTK8" s="27"/>
      <c r="JTL8" s="27"/>
      <c r="JTM8" s="27"/>
      <c r="JTN8" s="27"/>
      <c r="JTO8" s="27"/>
      <c r="JTP8" s="27"/>
      <c r="JTQ8" s="27"/>
      <c r="JTR8" s="27"/>
      <c r="JTS8" s="27"/>
      <c r="JTT8" s="27"/>
      <c r="JTU8" s="27"/>
      <c r="JTV8" s="27"/>
      <c r="JTW8" s="27"/>
      <c r="JTX8" s="27"/>
      <c r="JTY8" s="27"/>
      <c r="JTZ8" s="27"/>
      <c r="JUA8" s="27"/>
      <c r="JUB8" s="27"/>
      <c r="JUC8" s="27"/>
      <c r="JUD8" s="27"/>
      <c r="JUE8" s="27"/>
      <c r="JUF8" s="27"/>
      <c r="JUG8" s="27"/>
      <c r="JUH8" s="27"/>
      <c r="JUI8" s="27"/>
      <c r="JUJ8" s="27"/>
      <c r="JUK8" s="27"/>
      <c r="JUL8" s="27"/>
      <c r="JUM8" s="27"/>
      <c r="JUN8" s="27"/>
      <c r="JUO8" s="27"/>
      <c r="JUP8" s="27"/>
      <c r="JUQ8" s="27"/>
      <c r="JUR8" s="27"/>
      <c r="JUS8" s="27"/>
      <c r="JUT8" s="27"/>
      <c r="JUU8" s="27"/>
      <c r="JUV8" s="27"/>
      <c r="JUW8" s="27"/>
      <c r="JUX8" s="27"/>
      <c r="JUY8" s="27"/>
      <c r="JUZ8" s="27"/>
      <c r="JVA8" s="27"/>
      <c r="JVB8" s="27"/>
      <c r="JVC8" s="27"/>
      <c r="JVD8" s="27"/>
      <c r="JVE8" s="27"/>
      <c r="JVF8" s="27"/>
      <c r="JVG8" s="27"/>
      <c r="JVH8" s="27"/>
      <c r="JVI8" s="27"/>
      <c r="JVJ8" s="27"/>
      <c r="JVK8" s="27"/>
      <c r="JVL8" s="27"/>
      <c r="JVM8" s="27"/>
      <c r="JVN8" s="27"/>
      <c r="JVO8" s="27"/>
      <c r="JVP8" s="27"/>
      <c r="JVQ8" s="27"/>
      <c r="JVR8" s="27"/>
      <c r="JVS8" s="27"/>
      <c r="JVT8" s="27"/>
      <c r="JVU8" s="27"/>
      <c r="JVV8" s="27"/>
      <c r="JVW8" s="27"/>
      <c r="JVX8" s="27"/>
      <c r="JVY8" s="27"/>
      <c r="JVZ8" s="27"/>
      <c r="JWA8" s="27"/>
      <c r="JWB8" s="27"/>
      <c r="JWC8" s="27"/>
      <c r="JWD8" s="27"/>
      <c r="JWE8" s="27"/>
      <c r="JWF8" s="27"/>
      <c r="JWG8" s="27"/>
      <c r="JWH8" s="27"/>
      <c r="JWI8" s="27"/>
      <c r="JWJ8" s="27"/>
      <c r="JWK8" s="27"/>
      <c r="JWL8" s="27"/>
      <c r="JWM8" s="27"/>
      <c r="JWN8" s="27"/>
      <c r="JWO8" s="27"/>
      <c r="JWP8" s="27"/>
      <c r="JWQ8" s="27"/>
      <c r="JWR8" s="27"/>
      <c r="JWS8" s="27"/>
      <c r="JWT8" s="27"/>
      <c r="JWU8" s="27"/>
      <c r="JWV8" s="27"/>
      <c r="JWW8" s="27"/>
      <c r="JWX8" s="27"/>
      <c r="JWY8" s="27"/>
      <c r="JWZ8" s="27"/>
      <c r="JXA8" s="27"/>
      <c r="JXB8" s="27"/>
      <c r="JXC8" s="27"/>
      <c r="JXD8" s="27"/>
      <c r="JXE8" s="27"/>
      <c r="JXF8" s="27"/>
      <c r="JXG8" s="27"/>
      <c r="JXH8" s="27"/>
      <c r="JXI8" s="27"/>
      <c r="JXJ8" s="27"/>
      <c r="JXK8" s="27"/>
      <c r="JXL8" s="27"/>
      <c r="JXM8" s="27"/>
      <c r="JXN8" s="27"/>
      <c r="JXO8" s="27"/>
      <c r="JXP8" s="27"/>
      <c r="JXQ8" s="27"/>
      <c r="JXR8" s="27"/>
      <c r="JXS8" s="27"/>
      <c r="JXT8" s="27"/>
      <c r="JXU8" s="27"/>
      <c r="JXV8" s="27"/>
      <c r="JXW8" s="27"/>
      <c r="JXX8" s="27"/>
      <c r="JXY8" s="27"/>
      <c r="JXZ8" s="27"/>
      <c r="JYA8" s="27"/>
      <c r="JYB8" s="27"/>
      <c r="JYC8" s="27"/>
      <c r="JYD8" s="27"/>
      <c r="JYE8" s="27"/>
      <c r="JYF8" s="27"/>
      <c r="JYG8" s="27"/>
      <c r="JYH8" s="27"/>
      <c r="JYI8" s="27"/>
      <c r="JYJ8" s="27"/>
      <c r="JYK8" s="27"/>
      <c r="JYL8" s="27"/>
      <c r="JYM8" s="27"/>
      <c r="JYN8" s="27"/>
      <c r="JYO8" s="27"/>
      <c r="JYP8" s="27"/>
      <c r="JYQ8" s="27"/>
      <c r="JYR8" s="27"/>
      <c r="JYS8" s="27"/>
      <c r="JYT8" s="27"/>
      <c r="JYU8" s="27"/>
      <c r="JYV8" s="27"/>
      <c r="JYW8" s="27"/>
      <c r="JYX8" s="27"/>
      <c r="JYY8" s="27"/>
      <c r="JYZ8" s="27"/>
      <c r="JZA8" s="27"/>
      <c r="JZB8" s="27"/>
      <c r="JZC8" s="27"/>
      <c r="JZD8" s="27"/>
      <c r="JZE8" s="27"/>
      <c r="JZF8" s="27"/>
      <c r="JZG8" s="27"/>
      <c r="JZH8" s="27"/>
      <c r="JZI8" s="27"/>
      <c r="JZJ8" s="27"/>
      <c r="JZK8" s="27"/>
      <c r="JZL8" s="27"/>
      <c r="JZM8" s="27"/>
      <c r="JZN8" s="27"/>
      <c r="JZO8" s="27"/>
      <c r="JZP8" s="27"/>
      <c r="JZQ8" s="27"/>
      <c r="JZR8" s="27"/>
      <c r="JZS8" s="27"/>
      <c r="JZT8" s="27"/>
      <c r="JZU8" s="27"/>
      <c r="JZV8" s="27"/>
      <c r="JZW8" s="27"/>
      <c r="JZX8" s="27"/>
      <c r="JZY8" s="27"/>
      <c r="JZZ8" s="27"/>
      <c r="KAA8" s="27"/>
      <c r="KAB8" s="27"/>
      <c r="KAC8" s="27"/>
      <c r="KAD8" s="27"/>
      <c r="KAE8" s="27"/>
      <c r="KAF8" s="27"/>
      <c r="KAG8" s="27"/>
      <c r="KAH8" s="27"/>
      <c r="KAI8" s="27"/>
      <c r="KAJ8" s="27"/>
      <c r="KAK8" s="27"/>
      <c r="KAL8" s="27"/>
      <c r="KAM8" s="27"/>
      <c r="KAN8" s="27"/>
      <c r="KAO8" s="27"/>
      <c r="KAP8" s="27"/>
      <c r="KAQ8" s="27"/>
      <c r="KAR8" s="27"/>
      <c r="KAS8" s="27"/>
      <c r="KAT8" s="27"/>
      <c r="KAU8" s="27"/>
      <c r="KAV8" s="27"/>
      <c r="KAW8" s="27"/>
      <c r="KAX8" s="27"/>
      <c r="KAY8" s="27"/>
      <c r="KAZ8" s="27"/>
      <c r="KBA8" s="27"/>
      <c r="KBB8" s="27"/>
      <c r="KBC8" s="27"/>
      <c r="KBD8" s="27"/>
      <c r="KBE8" s="27"/>
      <c r="KBF8" s="27"/>
      <c r="KBG8" s="27"/>
      <c r="KBH8" s="27"/>
      <c r="KBI8" s="27"/>
      <c r="KBJ8" s="27"/>
      <c r="KBK8" s="27"/>
      <c r="KBL8" s="27"/>
      <c r="KBM8" s="27"/>
      <c r="KBN8" s="27"/>
      <c r="KBO8" s="27"/>
      <c r="KBP8" s="27"/>
      <c r="KBQ8" s="27"/>
      <c r="KBR8" s="27"/>
      <c r="KBS8" s="27"/>
      <c r="KBT8" s="27"/>
      <c r="KBU8" s="27"/>
      <c r="KBV8" s="27"/>
      <c r="KBW8" s="27"/>
      <c r="KBX8" s="27"/>
      <c r="KBY8" s="27"/>
      <c r="KBZ8" s="27"/>
      <c r="KCA8" s="27"/>
      <c r="KCB8" s="27"/>
      <c r="KCC8" s="27"/>
      <c r="KCD8" s="27"/>
      <c r="KCE8" s="27"/>
      <c r="KCF8" s="27"/>
      <c r="KCG8" s="27"/>
      <c r="KCH8" s="27"/>
      <c r="KCI8" s="27"/>
      <c r="KCJ8" s="27"/>
      <c r="KCK8" s="27"/>
      <c r="KCL8" s="27"/>
      <c r="KCM8" s="27"/>
      <c r="KCN8" s="27"/>
      <c r="KCO8" s="27"/>
      <c r="KCP8" s="27"/>
      <c r="KCQ8" s="27"/>
      <c r="KCR8" s="27"/>
      <c r="KCS8" s="27"/>
      <c r="KCT8" s="27"/>
      <c r="KCU8" s="27"/>
      <c r="KCV8" s="27"/>
      <c r="KCW8" s="27"/>
      <c r="KCX8" s="27"/>
      <c r="KCY8" s="27"/>
      <c r="KCZ8" s="27"/>
      <c r="KDA8" s="27"/>
      <c r="KDB8" s="27"/>
      <c r="KDC8" s="27"/>
      <c r="KDD8" s="27"/>
      <c r="KDE8" s="27"/>
      <c r="KDF8" s="27"/>
      <c r="KDG8" s="27"/>
      <c r="KDH8" s="27"/>
      <c r="KDI8" s="27"/>
      <c r="KDJ8" s="27"/>
      <c r="KDK8" s="27"/>
      <c r="KDL8" s="27"/>
      <c r="KDM8" s="27"/>
      <c r="KDN8" s="27"/>
      <c r="KDO8" s="27"/>
      <c r="KDP8" s="27"/>
      <c r="KDQ8" s="27"/>
      <c r="KDR8" s="27"/>
      <c r="KDS8" s="27"/>
      <c r="KDT8" s="27"/>
      <c r="KDU8" s="27"/>
      <c r="KDV8" s="27"/>
      <c r="KDW8" s="27"/>
      <c r="KDX8" s="27"/>
      <c r="KDY8" s="27"/>
      <c r="KDZ8" s="27"/>
      <c r="KEA8" s="27"/>
      <c r="KEB8" s="27"/>
      <c r="KEC8" s="27"/>
      <c r="KED8" s="27"/>
      <c r="KEE8" s="27"/>
      <c r="KEF8" s="27"/>
      <c r="KEG8" s="27"/>
      <c r="KEH8" s="27"/>
      <c r="KEI8" s="27"/>
      <c r="KEJ8" s="27"/>
      <c r="KEK8" s="27"/>
      <c r="KEL8" s="27"/>
      <c r="KEM8" s="27"/>
      <c r="KEN8" s="27"/>
      <c r="KEO8" s="27"/>
      <c r="KEP8" s="27"/>
      <c r="KEQ8" s="27"/>
      <c r="KER8" s="27"/>
      <c r="KES8" s="27"/>
      <c r="KET8" s="27"/>
      <c r="KEU8" s="27"/>
      <c r="KEV8" s="27"/>
      <c r="KEW8" s="27"/>
      <c r="KEX8" s="27"/>
      <c r="KEY8" s="27"/>
      <c r="KEZ8" s="27"/>
      <c r="KFA8" s="27"/>
      <c r="KFB8" s="27"/>
      <c r="KFC8" s="27"/>
      <c r="KFD8" s="27"/>
      <c r="KFE8" s="27"/>
      <c r="KFF8" s="27"/>
      <c r="KFG8" s="27"/>
      <c r="KFH8" s="27"/>
      <c r="KFI8" s="27"/>
      <c r="KFJ8" s="27"/>
      <c r="KFK8" s="27"/>
      <c r="KFL8" s="27"/>
      <c r="KFM8" s="27"/>
      <c r="KFN8" s="27"/>
      <c r="KFO8" s="27"/>
      <c r="KFP8" s="27"/>
      <c r="KFQ8" s="27"/>
      <c r="KFR8" s="27"/>
      <c r="KFS8" s="27"/>
      <c r="KFT8" s="27"/>
      <c r="KFU8" s="27"/>
      <c r="KFV8" s="27"/>
      <c r="KFW8" s="27"/>
      <c r="KFX8" s="27"/>
      <c r="KFY8" s="27"/>
      <c r="KFZ8" s="27"/>
      <c r="KGA8" s="27"/>
      <c r="KGB8" s="27"/>
      <c r="KGC8" s="27"/>
      <c r="KGD8" s="27"/>
      <c r="KGE8" s="27"/>
      <c r="KGF8" s="27"/>
      <c r="KGG8" s="27"/>
      <c r="KGH8" s="27"/>
      <c r="KGI8" s="27"/>
      <c r="KGJ8" s="27"/>
      <c r="KGK8" s="27"/>
      <c r="KGL8" s="27"/>
      <c r="KGM8" s="27"/>
      <c r="KGN8" s="27"/>
      <c r="KGO8" s="27"/>
      <c r="KGP8" s="27"/>
      <c r="KGQ8" s="27"/>
      <c r="KGR8" s="27"/>
      <c r="KGS8" s="27"/>
      <c r="KGT8" s="27"/>
      <c r="KGU8" s="27"/>
      <c r="KGV8" s="27"/>
      <c r="KGW8" s="27"/>
      <c r="KGX8" s="27"/>
      <c r="KGY8" s="27"/>
      <c r="KGZ8" s="27"/>
      <c r="KHA8" s="27"/>
      <c r="KHB8" s="27"/>
      <c r="KHC8" s="27"/>
      <c r="KHD8" s="27"/>
      <c r="KHE8" s="27"/>
      <c r="KHF8" s="27"/>
      <c r="KHG8" s="27"/>
      <c r="KHH8" s="27"/>
      <c r="KHI8" s="27"/>
      <c r="KHJ8" s="27"/>
      <c r="KHK8" s="27"/>
      <c r="KHL8" s="27"/>
      <c r="KHM8" s="27"/>
      <c r="KHN8" s="27"/>
      <c r="KHO8" s="27"/>
      <c r="KHP8" s="27"/>
      <c r="KHQ8" s="27"/>
      <c r="KHR8" s="27"/>
      <c r="KHS8" s="27"/>
      <c r="KHT8" s="27"/>
      <c r="KHU8" s="27"/>
      <c r="KHV8" s="27"/>
      <c r="KHW8" s="27"/>
      <c r="KHX8" s="27"/>
      <c r="KHY8" s="27"/>
      <c r="KHZ8" s="27"/>
      <c r="KIA8" s="27"/>
      <c r="KIB8" s="27"/>
      <c r="KIC8" s="27"/>
      <c r="KID8" s="27"/>
      <c r="KIE8" s="27"/>
      <c r="KIF8" s="27"/>
      <c r="KIG8" s="27"/>
      <c r="KIH8" s="27"/>
      <c r="KII8" s="27"/>
      <c r="KIJ8" s="27"/>
      <c r="KIK8" s="27"/>
      <c r="KIL8" s="27"/>
      <c r="KIM8" s="27"/>
      <c r="KIN8" s="27"/>
      <c r="KIO8" s="27"/>
      <c r="KIP8" s="27"/>
      <c r="KIQ8" s="27"/>
      <c r="KIR8" s="27"/>
      <c r="KIS8" s="27"/>
      <c r="KIT8" s="27"/>
      <c r="KIU8" s="27"/>
      <c r="KIV8" s="27"/>
      <c r="KIW8" s="27"/>
      <c r="KIX8" s="27"/>
      <c r="KIY8" s="27"/>
      <c r="KIZ8" s="27"/>
      <c r="KJA8" s="27"/>
      <c r="KJB8" s="27"/>
      <c r="KJC8" s="27"/>
      <c r="KJD8" s="27"/>
      <c r="KJE8" s="27"/>
      <c r="KJF8" s="27"/>
      <c r="KJG8" s="27"/>
      <c r="KJH8" s="27"/>
      <c r="KJI8" s="27"/>
      <c r="KJJ8" s="27"/>
      <c r="KJK8" s="27"/>
      <c r="KJL8" s="27"/>
      <c r="KJM8" s="27"/>
      <c r="KJN8" s="27"/>
      <c r="KJO8" s="27"/>
      <c r="KJP8" s="27"/>
      <c r="KJQ8" s="27"/>
      <c r="KJR8" s="27"/>
      <c r="KJS8" s="27"/>
      <c r="KJT8" s="27"/>
      <c r="KJU8" s="27"/>
      <c r="KJV8" s="27"/>
      <c r="KJW8" s="27"/>
      <c r="KJX8" s="27"/>
      <c r="KJY8" s="27"/>
      <c r="KJZ8" s="27"/>
      <c r="KKA8" s="27"/>
      <c r="KKB8" s="27"/>
      <c r="KKC8" s="27"/>
      <c r="KKD8" s="27"/>
      <c r="KKE8" s="27"/>
      <c r="KKF8" s="27"/>
      <c r="KKG8" s="27"/>
      <c r="KKH8" s="27"/>
      <c r="KKI8" s="27"/>
      <c r="KKJ8" s="27"/>
      <c r="KKK8" s="27"/>
      <c r="KKL8" s="27"/>
      <c r="KKM8" s="27"/>
      <c r="KKN8" s="27"/>
      <c r="KKO8" s="27"/>
      <c r="KKP8" s="27"/>
      <c r="KKQ8" s="27"/>
      <c r="KKR8" s="27"/>
      <c r="KKS8" s="27"/>
      <c r="KKT8" s="27"/>
      <c r="KKU8" s="27"/>
      <c r="KKV8" s="27"/>
      <c r="KKW8" s="27"/>
      <c r="KKX8" s="27"/>
      <c r="KKY8" s="27"/>
      <c r="KKZ8" s="27"/>
      <c r="KLA8" s="27"/>
      <c r="KLB8" s="27"/>
      <c r="KLC8" s="27"/>
      <c r="KLD8" s="27"/>
      <c r="KLE8" s="27"/>
      <c r="KLF8" s="27"/>
      <c r="KLG8" s="27"/>
      <c r="KLH8" s="27"/>
      <c r="KLI8" s="27"/>
      <c r="KLJ8" s="27"/>
      <c r="KLK8" s="27"/>
      <c r="KLL8" s="27"/>
      <c r="KLM8" s="27"/>
      <c r="KLN8" s="27"/>
      <c r="KLO8" s="27"/>
      <c r="KLP8" s="27"/>
      <c r="KLQ8" s="27"/>
      <c r="KLR8" s="27"/>
      <c r="KLS8" s="27"/>
      <c r="KLT8" s="27"/>
      <c r="KLU8" s="27"/>
      <c r="KLV8" s="27"/>
      <c r="KLW8" s="27"/>
      <c r="KLX8" s="27"/>
      <c r="KLY8" s="27"/>
      <c r="KLZ8" s="27"/>
      <c r="KMA8" s="27"/>
      <c r="KMB8" s="27"/>
      <c r="KMC8" s="27"/>
      <c r="KMD8" s="27"/>
      <c r="KME8" s="27"/>
      <c r="KMF8" s="27"/>
      <c r="KMG8" s="27"/>
      <c r="KMH8" s="27"/>
      <c r="KMI8" s="27"/>
      <c r="KMJ8" s="27"/>
      <c r="KMK8" s="27"/>
      <c r="KML8" s="27"/>
      <c r="KMM8" s="27"/>
      <c r="KMN8" s="27"/>
      <c r="KMO8" s="27"/>
      <c r="KMP8" s="27"/>
      <c r="KMQ8" s="27"/>
      <c r="KMR8" s="27"/>
      <c r="KMS8" s="27"/>
      <c r="KMT8" s="27"/>
      <c r="KMU8" s="27"/>
      <c r="KMV8" s="27"/>
      <c r="KMW8" s="27"/>
      <c r="KMX8" s="27"/>
      <c r="KMY8" s="27"/>
      <c r="KMZ8" s="27"/>
      <c r="KNA8" s="27"/>
      <c r="KNB8" s="27"/>
      <c r="KNC8" s="27"/>
      <c r="KND8" s="27"/>
      <c r="KNE8" s="27"/>
      <c r="KNF8" s="27"/>
      <c r="KNG8" s="27"/>
      <c r="KNH8" s="27"/>
      <c r="KNI8" s="27"/>
      <c r="KNJ8" s="27"/>
      <c r="KNK8" s="27"/>
      <c r="KNL8" s="27"/>
      <c r="KNM8" s="27"/>
      <c r="KNN8" s="27"/>
      <c r="KNO8" s="27"/>
      <c r="KNP8" s="27"/>
      <c r="KNQ8" s="27"/>
      <c r="KNR8" s="27"/>
      <c r="KNS8" s="27"/>
      <c r="KNT8" s="27"/>
      <c r="KNU8" s="27"/>
      <c r="KNV8" s="27"/>
      <c r="KNW8" s="27"/>
      <c r="KNX8" s="27"/>
      <c r="KNY8" s="27"/>
      <c r="KNZ8" s="27"/>
      <c r="KOA8" s="27"/>
      <c r="KOB8" s="27"/>
      <c r="KOC8" s="27"/>
      <c r="KOD8" s="27"/>
      <c r="KOE8" s="27"/>
      <c r="KOF8" s="27"/>
      <c r="KOG8" s="27"/>
      <c r="KOH8" s="27"/>
      <c r="KOI8" s="27"/>
      <c r="KOJ8" s="27"/>
      <c r="KOK8" s="27"/>
      <c r="KOL8" s="27"/>
      <c r="KOM8" s="27"/>
      <c r="KON8" s="27"/>
      <c r="KOO8" s="27"/>
      <c r="KOP8" s="27"/>
      <c r="KOQ8" s="27"/>
      <c r="KOR8" s="27"/>
      <c r="KOS8" s="27"/>
      <c r="KOT8" s="27"/>
      <c r="KOU8" s="27"/>
      <c r="KOV8" s="27"/>
      <c r="KOW8" s="27"/>
      <c r="KOX8" s="27"/>
      <c r="KOY8" s="27"/>
      <c r="KOZ8" s="27"/>
      <c r="KPA8" s="27"/>
      <c r="KPB8" s="27"/>
      <c r="KPC8" s="27"/>
      <c r="KPD8" s="27"/>
      <c r="KPE8" s="27"/>
      <c r="KPF8" s="27"/>
      <c r="KPG8" s="27"/>
      <c r="KPH8" s="27"/>
      <c r="KPI8" s="27"/>
      <c r="KPJ8" s="27"/>
      <c r="KPK8" s="27"/>
      <c r="KPL8" s="27"/>
      <c r="KPM8" s="27"/>
      <c r="KPN8" s="27"/>
      <c r="KPO8" s="27"/>
      <c r="KPP8" s="27"/>
      <c r="KPQ8" s="27"/>
      <c r="KPR8" s="27"/>
      <c r="KPS8" s="27"/>
      <c r="KPT8" s="27"/>
      <c r="KPU8" s="27"/>
      <c r="KPV8" s="27"/>
      <c r="KPW8" s="27"/>
      <c r="KPX8" s="27"/>
      <c r="KPY8" s="27"/>
      <c r="KPZ8" s="27"/>
      <c r="KQA8" s="27"/>
      <c r="KQB8" s="27"/>
      <c r="KQC8" s="27"/>
      <c r="KQD8" s="27"/>
      <c r="KQE8" s="27"/>
      <c r="KQF8" s="27"/>
      <c r="KQG8" s="27"/>
      <c r="KQH8" s="27"/>
      <c r="KQI8" s="27"/>
      <c r="KQJ8" s="27"/>
      <c r="KQK8" s="27"/>
      <c r="KQL8" s="27"/>
      <c r="KQM8" s="27"/>
      <c r="KQN8" s="27"/>
      <c r="KQO8" s="27"/>
      <c r="KQP8" s="27"/>
      <c r="KQQ8" s="27"/>
      <c r="KQR8" s="27"/>
      <c r="KQS8" s="27"/>
      <c r="KQT8" s="27"/>
      <c r="KQU8" s="27"/>
      <c r="KQV8" s="27"/>
      <c r="KQW8" s="27"/>
      <c r="KQX8" s="27"/>
      <c r="KQY8" s="27"/>
      <c r="KQZ8" s="27"/>
      <c r="KRA8" s="27"/>
      <c r="KRB8" s="27"/>
      <c r="KRC8" s="27"/>
      <c r="KRD8" s="27"/>
      <c r="KRE8" s="27"/>
      <c r="KRF8" s="27"/>
      <c r="KRG8" s="27"/>
      <c r="KRH8" s="27"/>
      <c r="KRI8" s="27"/>
      <c r="KRJ8" s="27"/>
      <c r="KRK8" s="27"/>
      <c r="KRL8" s="27"/>
      <c r="KRM8" s="27"/>
      <c r="KRN8" s="27"/>
      <c r="KRO8" s="27"/>
      <c r="KRP8" s="27"/>
      <c r="KRQ8" s="27"/>
      <c r="KRR8" s="27"/>
      <c r="KRS8" s="27"/>
      <c r="KRT8" s="27"/>
      <c r="KRU8" s="27"/>
      <c r="KRV8" s="27"/>
      <c r="KRW8" s="27"/>
      <c r="KRX8" s="27"/>
      <c r="KRY8" s="27"/>
      <c r="KRZ8" s="27"/>
      <c r="KSA8" s="27"/>
      <c r="KSB8" s="27"/>
      <c r="KSC8" s="27"/>
      <c r="KSD8" s="27"/>
      <c r="KSE8" s="27"/>
      <c r="KSF8" s="27"/>
      <c r="KSG8" s="27"/>
      <c r="KSH8" s="27"/>
      <c r="KSI8" s="27"/>
      <c r="KSJ8" s="27"/>
      <c r="KSK8" s="27"/>
      <c r="KSL8" s="27"/>
      <c r="KSM8" s="27"/>
      <c r="KSN8" s="27"/>
      <c r="KSO8" s="27"/>
      <c r="KSP8" s="27"/>
      <c r="KSQ8" s="27"/>
      <c r="KSR8" s="27"/>
      <c r="KSS8" s="27"/>
      <c r="KST8" s="27"/>
      <c r="KSU8" s="27"/>
      <c r="KSV8" s="27"/>
      <c r="KSW8" s="27"/>
      <c r="KSX8" s="27"/>
      <c r="KSY8" s="27"/>
      <c r="KSZ8" s="27"/>
      <c r="KTA8" s="27"/>
      <c r="KTB8" s="27"/>
      <c r="KTC8" s="27"/>
      <c r="KTD8" s="27"/>
      <c r="KTE8" s="27"/>
      <c r="KTF8" s="27"/>
      <c r="KTG8" s="27"/>
      <c r="KTH8" s="27"/>
      <c r="KTI8" s="27"/>
      <c r="KTJ8" s="27"/>
      <c r="KTK8" s="27"/>
      <c r="KTL8" s="27"/>
      <c r="KTM8" s="27"/>
      <c r="KTN8" s="27"/>
      <c r="KTO8" s="27"/>
      <c r="KTP8" s="27"/>
      <c r="KTQ8" s="27"/>
      <c r="KTR8" s="27"/>
      <c r="KTS8" s="27"/>
      <c r="KTT8" s="27"/>
      <c r="KTU8" s="27"/>
      <c r="KTV8" s="27"/>
      <c r="KTW8" s="27"/>
      <c r="KTX8" s="27"/>
      <c r="KTY8" s="27"/>
      <c r="KTZ8" s="27"/>
      <c r="KUA8" s="27"/>
      <c r="KUB8" s="27"/>
      <c r="KUC8" s="27"/>
      <c r="KUD8" s="27"/>
      <c r="KUE8" s="27"/>
      <c r="KUF8" s="27"/>
      <c r="KUG8" s="27"/>
      <c r="KUH8" s="27"/>
      <c r="KUI8" s="27"/>
      <c r="KUJ8" s="27"/>
      <c r="KUK8" s="27"/>
      <c r="KUL8" s="27"/>
      <c r="KUM8" s="27"/>
      <c r="KUN8" s="27"/>
      <c r="KUO8" s="27"/>
      <c r="KUP8" s="27"/>
      <c r="KUQ8" s="27"/>
      <c r="KUR8" s="27"/>
      <c r="KUS8" s="27"/>
      <c r="KUT8" s="27"/>
      <c r="KUU8" s="27"/>
      <c r="KUV8" s="27"/>
      <c r="KUW8" s="27"/>
      <c r="KUX8" s="27"/>
      <c r="KUY8" s="27"/>
      <c r="KUZ8" s="27"/>
      <c r="KVA8" s="27"/>
      <c r="KVB8" s="27"/>
      <c r="KVC8" s="27"/>
      <c r="KVD8" s="27"/>
      <c r="KVE8" s="27"/>
      <c r="KVF8" s="27"/>
      <c r="KVG8" s="27"/>
      <c r="KVH8" s="27"/>
      <c r="KVI8" s="27"/>
      <c r="KVJ8" s="27"/>
      <c r="KVK8" s="27"/>
      <c r="KVL8" s="27"/>
      <c r="KVM8" s="27"/>
      <c r="KVN8" s="27"/>
      <c r="KVO8" s="27"/>
      <c r="KVP8" s="27"/>
      <c r="KVQ8" s="27"/>
      <c r="KVR8" s="27"/>
      <c r="KVS8" s="27"/>
      <c r="KVT8" s="27"/>
      <c r="KVU8" s="27"/>
      <c r="KVV8" s="27"/>
      <c r="KVW8" s="27"/>
      <c r="KVX8" s="27"/>
      <c r="KVY8" s="27"/>
      <c r="KVZ8" s="27"/>
      <c r="KWA8" s="27"/>
      <c r="KWB8" s="27"/>
      <c r="KWC8" s="27"/>
      <c r="KWD8" s="27"/>
      <c r="KWE8" s="27"/>
      <c r="KWF8" s="27"/>
      <c r="KWG8" s="27"/>
      <c r="KWH8" s="27"/>
      <c r="KWI8" s="27"/>
      <c r="KWJ8" s="27"/>
      <c r="KWK8" s="27"/>
      <c r="KWL8" s="27"/>
      <c r="KWM8" s="27"/>
      <c r="KWN8" s="27"/>
      <c r="KWO8" s="27"/>
      <c r="KWP8" s="27"/>
      <c r="KWQ8" s="27"/>
      <c r="KWR8" s="27"/>
      <c r="KWS8" s="27"/>
      <c r="KWT8" s="27"/>
      <c r="KWU8" s="27"/>
      <c r="KWV8" s="27"/>
      <c r="KWW8" s="27"/>
      <c r="KWX8" s="27"/>
      <c r="KWY8" s="27"/>
      <c r="KWZ8" s="27"/>
      <c r="KXA8" s="27"/>
      <c r="KXB8" s="27"/>
      <c r="KXC8" s="27"/>
      <c r="KXD8" s="27"/>
      <c r="KXE8" s="27"/>
      <c r="KXF8" s="27"/>
      <c r="KXG8" s="27"/>
      <c r="KXH8" s="27"/>
      <c r="KXI8" s="27"/>
      <c r="KXJ8" s="27"/>
      <c r="KXK8" s="27"/>
      <c r="KXL8" s="27"/>
      <c r="KXM8" s="27"/>
      <c r="KXN8" s="27"/>
      <c r="KXO8" s="27"/>
      <c r="KXP8" s="27"/>
      <c r="KXQ8" s="27"/>
      <c r="KXR8" s="27"/>
      <c r="KXS8" s="27"/>
      <c r="KXT8" s="27"/>
      <c r="KXU8" s="27"/>
      <c r="KXV8" s="27"/>
      <c r="KXW8" s="27"/>
      <c r="KXX8" s="27"/>
      <c r="KXY8" s="27"/>
      <c r="KXZ8" s="27"/>
      <c r="KYA8" s="27"/>
      <c r="KYB8" s="27"/>
      <c r="KYC8" s="27"/>
      <c r="KYD8" s="27"/>
      <c r="KYE8" s="27"/>
      <c r="KYF8" s="27"/>
      <c r="KYG8" s="27"/>
      <c r="KYH8" s="27"/>
      <c r="KYI8" s="27"/>
      <c r="KYJ8" s="27"/>
      <c r="KYK8" s="27"/>
      <c r="KYL8" s="27"/>
      <c r="KYM8" s="27"/>
      <c r="KYN8" s="27"/>
      <c r="KYO8" s="27"/>
      <c r="KYP8" s="27"/>
      <c r="KYQ8" s="27"/>
      <c r="KYR8" s="27"/>
      <c r="KYS8" s="27"/>
      <c r="KYT8" s="27"/>
      <c r="KYU8" s="27"/>
      <c r="KYV8" s="27"/>
      <c r="KYW8" s="27"/>
      <c r="KYX8" s="27"/>
      <c r="KYY8" s="27"/>
      <c r="KYZ8" s="27"/>
      <c r="KZA8" s="27"/>
      <c r="KZB8" s="27"/>
      <c r="KZC8" s="27"/>
      <c r="KZD8" s="27"/>
      <c r="KZE8" s="27"/>
      <c r="KZF8" s="27"/>
      <c r="KZG8" s="27"/>
      <c r="KZH8" s="27"/>
      <c r="KZI8" s="27"/>
      <c r="KZJ8" s="27"/>
      <c r="KZK8" s="27"/>
      <c r="KZL8" s="27"/>
      <c r="KZM8" s="27"/>
      <c r="KZN8" s="27"/>
      <c r="KZO8" s="27"/>
      <c r="KZP8" s="27"/>
      <c r="KZQ8" s="27"/>
      <c r="KZR8" s="27"/>
      <c r="KZS8" s="27"/>
      <c r="KZT8" s="27"/>
      <c r="KZU8" s="27"/>
      <c r="KZV8" s="27"/>
      <c r="KZW8" s="27"/>
      <c r="KZX8" s="27"/>
      <c r="KZY8" s="27"/>
      <c r="KZZ8" s="27"/>
      <c r="LAA8" s="27"/>
      <c r="LAB8" s="27"/>
      <c r="LAC8" s="27"/>
      <c r="LAD8" s="27"/>
      <c r="LAE8" s="27"/>
      <c r="LAF8" s="27"/>
      <c r="LAG8" s="27"/>
      <c r="LAH8" s="27"/>
      <c r="LAI8" s="27"/>
      <c r="LAJ8" s="27"/>
      <c r="LAK8" s="27"/>
      <c r="LAL8" s="27"/>
      <c r="LAM8" s="27"/>
      <c r="LAN8" s="27"/>
      <c r="LAO8" s="27"/>
      <c r="LAP8" s="27"/>
      <c r="LAQ8" s="27"/>
      <c r="LAR8" s="27"/>
      <c r="LAS8" s="27"/>
      <c r="LAT8" s="27"/>
      <c r="LAU8" s="27"/>
      <c r="LAV8" s="27"/>
      <c r="LAW8" s="27"/>
      <c r="LAX8" s="27"/>
      <c r="LAY8" s="27"/>
      <c r="LAZ8" s="27"/>
      <c r="LBA8" s="27"/>
      <c r="LBB8" s="27"/>
      <c r="LBC8" s="27"/>
      <c r="LBD8" s="27"/>
      <c r="LBE8" s="27"/>
      <c r="LBF8" s="27"/>
      <c r="LBG8" s="27"/>
      <c r="LBH8" s="27"/>
      <c r="LBI8" s="27"/>
      <c r="LBJ8" s="27"/>
      <c r="LBK8" s="27"/>
      <c r="LBL8" s="27"/>
      <c r="LBM8" s="27"/>
      <c r="LBN8" s="27"/>
      <c r="LBO8" s="27"/>
      <c r="LBP8" s="27"/>
      <c r="LBQ8" s="27"/>
      <c r="LBR8" s="27"/>
      <c r="LBS8" s="27"/>
      <c r="LBT8" s="27"/>
      <c r="LBU8" s="27"/>
      <c r="LBV8" s="27"/>
      <c r="LBW8" s="27"/>
      <c r="LBX8" s="27"/>
      <c r="LBY8" s="27"/>
      <c r="LBZ8" s="27"/>
      <c r="LCA8" s="27"/>
      <c r="LCB8" s="27"/>
      <c r="LCC8" s="27"/>
      <c r="LCD8" s="27"/>
      <c r="LCE8" s="27"/>
      <c r="LCF8" s="27"/>
      <c r="LCG8" s="27"/>
      <c r="LCH8" s="27"/>
      <c r="LCI8" s="27"/>
      <c r="LCJ8" s="27"/>
      <c r="LCK8" s="27"/>
      <c r="LCL8" s="27"/>
      <c r="LCM8" s="27"/>
      <c r="LCN8" s="27"/>
      <c r="LCO8" s="27"/>
      <c r="LCP8" s="27"/>
      <c r="LCQ8" s="27"/>
      <c r="LCR8" s="27"/>
      <c r="LCS8" s="27"/>
      <c r="LCT8" s="27"/>
      <c r="LCU8" s="27"/>
      <c r="LCV8" s="27"/>
      <c r="LCW8" s="27"/>
      <c r="LCX8" s="27"/>
      <c r="LCY8" s="27"/>
      <c r="LCZ8" s="27"/>
      <c r="LDA8" s="27"/>
      <c r="LDB8" s="27"/>
      <c r="LDC8" s="27"/>
      <c r="LDD8" s="27"/>
      <c r="LDE8" s="27"/>
      <c r="LDF8" s="27"/>
      <c r="LDG8" s="27"/>
      <c r="LDH8" s="27"/>
      <c r="LDI8" s="27"/>
      <c r="LDJ8" s="27"/>
      <c r="LDK8" s="27"/>
      <c r="LDL8" s="27"/>
      <c r="LDM8" s="27"/>
      <c r="LDN8" s="27"/>
      <c r="LDO8" s="27"/>
      <c r="LDP8" s="27"/>
      <c r="LDQ8" s="27"/>
      <c r="LDR8" s="27"/>
      <c r="LDS8" s="27"/>
      <c r="LDT8" s="27"/>
      <c r="LDU8" s="27"/>
      <c r="LDV8" s="27"/>
      <c r="LDW8" s="27"/>
      <c r="LDX8" s="27"/>
      <c r="LDY8" s="27"/>
      <c r="LDZ8" s="27"/>
      <c r="LEA8" s="27"/>
      <c r="LEB8" s="27"/>
      <c r="LEC8" s="27"/>
      <c r="LED8" s="27"/>
      <c r="LEE8" s="27"/>
      <c r="LEF8" s="27"/>
      <c r="LEG8" s="27"/>
      <c r="LEH8" s="27"/>
      <c r="LEI8" s="27"/>
      <c r="LEJ8" s="27"/>
      <c r="LEK8" s="27"/>
      <c r="LEL8" s="27"/>
      <c r="LEM8" s="27"/>
      <c r="LEN8" s="27"/>
      <c r="LEO8" s="27"/>
      <c r="LEP8" s="27"/>
      <c r="LEQ8" s="27"/>
      <c r="LER8" s="27"/>
      <c r="LES8" s="27"/>
      <c r="LET8" s="27"/>
      <c r="LEU8" s="27"/>
      <c r="LEV8" s="27"/>
      <c r="LEW8" s="27"/>
      <c r="LEX8" s="27"/>
      <c r="LEY8" s="27"/>
      <c r="LEZ8" s="27"/>
      <c r="LFA8" s="27"/>
      <c r="LFB8" s="27"/>
      <c r="LFC8" s="27"/>
      <c r="LFD8" s="27"/>
      <c r="LFE8" s="27"/>
      <c r="LFF8" s="27"/>
      <c r="LFG8" s="27"/>
      <c r="LFH8" s="27"/>
      <c r="LFI8" s="27"/>
      <c r="LFJ8" s="27"/>
      <c r="LFK8" s="27"/>
      <c r="LFL8" s="27"/>
      <c r="LFM8" s="27"/>
      <c r="LFN8" s="27"/>
      <c r="LFO8" s="27"/>
      <c r="LFP8" s="27"/>
      <c r="LFQ8" s="27"/>
      <c r="LFR8" s="27"/>
      <c r="LFS8" s="27"/>
      <c r="LFT8" s="27"/>
      <c r="LFU8" s="27"/>
      <c r="LFV8" s="27"/>
      <c r="LFW8" s="27"/>
      <c r="LFX8" s="27"/>
      <c r="LFY8" s="27"/>
      <c r="LFZ8" s="27"/>
      <c r="LGA8" s="27"/>
      <c r="LGB8" s="27"/>
      <c r="LGC8" s="27"/>
      <c r="LGD8" s="27"/>
      <c r="LGE8" s="27"/>
      <c r="LGF8" s="27"/>
      <c r="LGG8" s="27"/>
      <c r="LGH8" s="27"/>
      <c r="LGI8" s="27"/>
      <c r="LGJ8" s="27"/>
      <c r="LGK8" s="27"/>
      <c r="LGL8" s="27"/>
      <c r="LGM8" s="27"/>
      <c r="LGN8" s="27"/>
      <c r="LGO8" s="27"/>
      <c r="LGP8" s="27"/>
      <c r="LGQ8" s="27"/>
      <c r="LGR8" s="27"/>
      <c r="LGS8" s="27"/>
      <c r="LGT8" s="27"/>
      <c r="LGU8" s="27"/>
      <c r="LGV8" s="27"/>
      <c r="LGW8" s="27"/>
      <c r="LGX8" s="27"/>
      <c r="LGY8" s="27"/>
      <c r="LGZ8" s="27"/>
      <c r="LHA8" s="27"/>
      <c r="LHB8" s="27"/>
      <c r="LHC8" s="27"/>
      <c r="LHD8" s="27"/>
      <c r="LHE8" s="27"/>
      <c r="LHF8" s="27"/>
      <c r="LHG8" s="27"/>
      <c r="LHH8" s="27"/>
      <c r="LHI8" s="27"/>
      <c r="LHJ8" s="27"/>
      <c r="LHK8" s="27"/>
      <c r="LHL8" s="27"/>
      <c r="LHM8" s="27"/>
      <c r="LHN8" s="27"/>
      <c r="LHO8" s="27"/>
      <c r="LHP8" s="27"/>
      <c r="LHQ8" s="27"/>
      <c r="LHR8" s="27"/>
      <c r="LHS8" s="27"/>
      <c r="LHT8" s="27"/>
      <c r="LHU8" s="27"/>
      <c r="LHV8" s="27"/>
      <c r="LHW8" s="27"/>
      <c r="LHX8" s="27"/>
      <c r="LHY8" s="27"/>
      <c r="LHZ8" s="27"/>
      <c r="LIA8" s="27"/>
      <c r="LIB8" s="27"/>
      <c r="LIC8" s="27"/>
      <c r="LID8" s="27"/>
      <c r="LIE8" s="27"/>
      <c r="LIF8" s="27"/>
      <c r="LIG8" s="27"/>
      <c r="LIH8" s="27"/>
      <c r="LII8" s="27"/>
      <c r="LIJ8" s="27"/>
      <c r="LIK8" s="27"/>
      <c r="LIL8" s="27"/>
      <c r="LIM8" s="27"/>
      <c r="LIN8" s="27"/>
      <c r="LIO8" s="27"/>
      <c r="LIP8" s="27"/>
      <c r="LIQ8" s="27"/>
      <c r="LIR8" s="27"/>
      <c r="LIS8" s="27"/>
      <c r="LIT8" s="27"/>
      <c r="LIU8" s="27"/>
      <c r="LIV8" s="27"/>
      <c r="LIW8" s="27"/>
      <c r="LIX8" s="27"/>
      <c r="LIY8" s="27"/>
      <c r="LIZ8" s="27"/>
      <c r="LJA8" s="27"/>
      <c r="LJB8" s="27"/>
      <c r="LJC8" s="27"/>
      <c r="LJD8" s="27"/>
      <c r="LJE8" s="27"/>
      <c r="LJF8" s="27"/>
      <c r="LJG8" s="27"/>
      <c r="LJH8" s="27"/>
      <c r="LJI8" s="27"/>
      <c r="LJJ8" s="27"/>
      <c r="LJK8" s="27"/>
      <c r="LJL8" s="27"/>
      <c r="LJM8" s="27"/>
      <c r="LJN8" s="27"/>
      <c r="LJO8" s="27"/>
      <c r="LJP8" s="27"/>
      <c r="LJQ8" s="27"/>
      <c r="LJR8" s="27"/>
      <c r="LJS8" s="27"/>
      <c r="LJT8" s="27"/>
      <c r="LJU8" s="27"/>
      <c r="LJV8" s="27"/>
      <c r="LJW8" s="27"/>
      <c r="LJX8" s="27"/>
      <c r="LJY8" s="27"/>
      <c r="LJZ8" s="27"/>
      <c r="LKA8" s="27"/>
      <c r="LKB8" s="27"/>
      <c r="LKC8" s="27"/>
      <c r="LKD8" s="27"/>
      <c r="LKE8" s="27"/>
      <c r="LKF8" s="27"/>
      <c r="LKG8" s="27"/>
      <c r="LKH8" s="27"/>
      <c r="LKI8" s="27"/>
      <c r="LKJ8" s="27"/>
      <c r="LKK8" s="27"/>
      <c r="LKL8" s="27"/>
      <c r="LKM8" s="27"/>
      <c r="LKN8" s="27"/>
      <c r="LKO8" s="27"/>
      <c r="LKP8" s="27"/>
      <c r="LKQ8" s="27"/>
      <c r="LKR8" s="27"/>
      <c r="LKS8" s="27"/>
      <c r="LKT8" s="27"/>
      <c r="LKU8" s="27"/>
      <c r="LKV8" s="27"/>
      <c r="LKW8" s="27"/>
      <c r="LKX8" s="27"/>
      <c r="LKY8" s="27"/>
      <c r="LKZ8" s="27"/>
      <c r="LLA8" s="27"/>
      <c r="LLB8" s="27"/>
      <c r="LLC8" s="27"/>
      <c r="LLD8" s="27"/>
      <c r="LLE8" s="27"/>
      <c r="LLF8" s="27"/>
      <c r="LLG8" s="27"/>
      <c r="LLH8" s="27"/>
      <c r="LLI8" s="27"/>
      <c r="LLJ8" s="27"/>
      <c r="LLK8" s="27"/>
      <c r="LLL8" s="27"/>
      <c r="LLM8" s="27"/>
      <c r="LLN8" s="27"/>
      <c r="LLO8" s="27"/>
      <c r="LLP8" s="27"/>
      <c r="LLQ8" s="27"/>
      <c r="LLR8" s="27"/>
      <c r="LLS8" s="27"/>
      <c r="LLT8" s="27"/>
      <c r="LLU8" s="27"/>
      <c r="LLV8" s="27"/>
      <c r="LLW8" s="27"/>
      <c r="LLX8" s="27"/>
      <c r="LLY8" s="27"/>
      <c r="LLZ8" s="27"/>
      <c r="LMA8" s="27"/>
      <c r="LMB8" s="27"/>
      <c r="LMC8" s="27"/>
      <c r="LMD8" s="27"/>
      <c r="LME8" s="27"/>
      <c r="LMF8" s="27"/>
      <c r="LMG8" s="27"/>
      <c r="LMH8" s="27"/>
      <c r="LMI8" s="27"/>
      <c r="LMJ8" s="27"/>
      <c r="LMK8" s="27"/>
      <c r="LML8" s="27"/>
      <c r="LMM8" s="27"/>
      <c r="LMN8" s="27"/>
      <c r="LMO8" s="27"/>
      <c r="LMP8" s="27"/>
      <c r="LMQ8" s="27"/>
      <c r="LMR8" s="27"/>
      <c r="LMS8" s="27"/>
      <c r="LMT8" s="27"/>
      <c r="LMU8" s="27"/>
      <c r="LMV8" s="27"/>
      <c r="LMW8" s="27"/>
      <c r="LMX8" s="27"/>
      <c r="LMY8" s="27"/>
      <c r="LMZ8" s="27"/>
      <c r="LNA8" s="27"/>
      <c r="LNB8" s="27"/>
      <c r="LNC8" s="27"/>
      <c r="LND8" s="27"/>
      <c r="LNE8" s="27"/>
      <c r="LNF8" s="27"/>
      <c r="LNG8" s="27"/>
      <c r="LNH8" s="27"/>
      <c r="LNI8" s="27"/>
      <c r="LNJ8" s="27"/>
      <c r="LNK8" s="27"/>
      <c r="LNL8" s="27"/>
      <c r="LNM8" s="27"/>
      <c r="LNN8" s="27"/>
      <c r="LNO8" s="27"/>
      <c r="LNP8" s="27"/>
      <c r="LNQ8" s="27"/>
      <c r="LNR8" s="27"/>
      <c r="LNS8" s="27"/>
      <c r="LNT8" s="27"/>
      <c r="LNU8" s="27"/>
      <c r="LNV8" s="27"/>
      <c r="LNW8" s="27"/>
      <c r="LNX8" s="27"/>
      <c r="LNY8" s="27"/>
      <c r="LNZ8" s="27"/>
      <c r="LOA8" s="27"/>
      <c r="LOB8" s="27"/>
      <c r="LOC8" s="27"/>
      <c r="LOD8" s="27"/>
      <c r="LOE8" s="27"/>
      <c r="LOF8" s="27"/>
      <c r="LOG8" s="27"/>
      <c r="LOH8" s="27"/>
      <c r="LOI8" s="27"/>
      <c r="LOJ8" s="27"/>
      <c r="LOK8" s="27"/>
      <c r="LOL8" s="27"/>
      <c r="LOM8" s="27"/>
      <c r="LON8" s="27"/>
      <c r="LOO8" s="27"/>
      <c r="LOP8" s="27"/>
      <c r="LOQ8" s="27"/>
      <c r="LOR8" s="27"/>
      <c r="LOS8" s="27"/>
      <c r="LOT8" s="27"/>
      <c r="LOU8" s="27"/>
      <c r="LOV8" s="27"/>
      <c r="LOW8" s="27"/>
      <c r="LOX8" s="27"/>
      <c r="LOY8" s="27"/>
      <c r="LOZ8" s="27"/>
      <c r="LPA8" s="27"/>
      <c r="LPB8" s="27"/>
      <c r="LPC8" s="27"/>
      <c r="LPD8" s="27"/>
      <c r="LPE8" s="27"/>
      <c r="LPF8" s="27"/>
      <c r="LPG8" s="27"/>
      <c r="LPH8" s="27"/>
      <c r="LPI8" s="27"/>
      <c r="LPJ8" s="27"/>
      <c r="LPK8" s="27"/>
      <c r="LPL8" s="27"/>
      <c r="LPM8" s="27"/>
      <c r="LPN8" s="27"/>
      <c r="LPO8" s="27"/>
      <c r="LPP8" s="27"/>
      <c r="LPQ8" s="27"/>
      <c r="LPR8" s="27"/>
      <c r="LPS8" s="27"/>
      <c r="LPT8" s="27"/>
      <c r="LPU8" s="27"/>
      <c r="LPV8" s="27"/>
      <c r="LPW8" s="27"/>
      <c r="LPX8" s="27"/>
      <c r="LPY8" s="27"/>
      <c r="LPZ8" s="27"/>
      <c r="LQA8" s="27"/>
      <c r="LQB8" s="27"/>
      <c r="LQC8" s="27"/>
      <c r="LQD8" s="27"/>
      <c r="LQE8" s="27"/>
      <c r="LQF8" s="27"/>
      <c r="LQG8" s="27"/>
      <c r="LQH8" s="27"/>
      <c r="LQI8" s="27"/>
      <c r="LQJ8" s="27"/>
      <c r="LQK8" s="27"/>
      <c r="LQL8" s="27"/>
      <c r="LQM8" s="27"/>
      <c r="LQN8" s="27"/>
      <c r="LQO8" s="27"/>
      <c r="LQP8" s="27"/>
      <c r="LQQ8" s="27"/>
      <c r="LQR8" s="27"/>
      <c r="LQS8" s="27"/>
      <c r="LQT8" s="27"/>
      <c r="LQU8" s="27"/>
      <c r="LQV8" s="27"/>
      <c r="LQW8" s="27"/>
      <c r="LQX8" s="27"/>
      <c r="LQY8" s="27"/>
      <c r="LQZ8" s="27"/>
      <c r="LRA8" s="27"/>
      <c r="LRB8" s="27"/>
      <c r="LRC8" s="27"/>
      <c r="LRD8" s="27"/>
      <c r="LRE8" s="27"/>
      <c r="LRF8" s="27"/>
      <c r="LRG8" s="27"/>
      <c r="LRH8" s="27"/>
      <c r="LRI8" s="27"/>
      <c r="LRJ8" s="27"/>
      <c r="LRK8" s="27"/>
      <c r="LRL8" s="27"/>
      <c r="LRM8" s="27"/>
      <c r="LRN8" s="27"/>
      <c r="LRO8" s="27"/>
      <c r="LRP8" s="27"/>
      <c r="LRQ8" s="27"/>
      <c r="LRR8" s="27"/>
      <c r="LRS8" s="27"/>
      <c r="LRT8" s="27"/>
      <c r="LRU8" s="27"/>
      <c r="LRV8" s="27"/>
      <c r="LRW8" s="27"/>
      <c r="LRX8" s="27"/>
      <c r="LRY8" s="27"/>
      <c r="LRZ8" s="27"/>
      <c r="LSA8" s="27"/>
      <c r="LSB8" s="27"/>
      <c r="LSC8" s="27"/>
      <c r="LSD8" s="27"/>
      <c r="LSE8" s="27"/>
      <c r="LSF8" s="27"/>
      <c r="LSG8" s="27"/>
      <c r="LSH8" s="27"/>
      <c r="LSI8" s="27"/>
      <c r="LSJ8" s="27"/>
      <c r="LSK8" s="27"/>
      <c r="LSL8" s="27"/>
      <c r="LSM8" s="27"/>
      <c r="LSN8" s="27"/>
      <c r="LSO8" s="27"/>
      <c r="LSP8" s="27"/>
      <c r="LSQ8" s="27"/>
      <c r="LSR8" s="27"/>
      <c r="LSS8" s="27"/>
      <c r="LST8" s="27"/>
      <c r="LSU8" s="27"/>
      <c r="LSV8" s="27"/>
      <c r="LSW8" s="27"/>
      <c r="LSX8" s="27"/>
      <c r="LSY8" s="27"/>
      <c r="LSZ8" s="27"/>
      <c r="LTA8" s="27"/>
      <c r="LTB8" s="27"/>
      <c r="LTC8" s="27"/>
      <c r="LTD8" s="27"/>
      <c r="LTE8" s="27"/>
      <c r="LTF8" s="27"/>
      <c r="LTG8" s="27"/>
      <c r="LTH8" s="27"/>
      <c r="LTI8" s="27"/>
      <c r="LTJ8" s="27"/>
      <c r="LTK8" s="27"/>
      <c r="LTL8" s="27"/>
      <c r="LTM8" s="27"/>
      <c r="LTN8" s="27"/>
      <c r="LTO8" s="27"/>
      <c r="LTP8" s="27"/>
      <c r="LTQ8" s="27"/>
      <c r="LTR8" s="27"/>
      <c r="LTS8" s="27"/>
      <c r="LTT8" s="27"/>
      <c r="LTU8" s="27"/>
      <c r="LTV8" s="27"/>
      <c r="LTW8" s="27"/>
      <c r="LTX8" s="27"/>
      <c r="LTY8" s="27"/>
      <c r="LTZ8" s="27"/>
      <c r="LUA8" s="27"/>
      <c r="LUB8" s="27"/>
      <c r="LUC8" s="27"/>
      <c r="LUD8" s="27"/>
      <c r="LUE8" s="27"/>
      <c r="LUF8" s="27"/>
      <c r="LUG8" s="27"/>
      <c r="LUH8" s="27"/>
      <c r="LUI8" s="27"/>
      <c r="LUJ8" s="27"/>
      <c r="LUK8" s="27"/>
      <c r="LUL8" s="27"/>
      <c r="LUM8" s="27"/>
      <c r="LUN8" s="27"/>
      <c r="LUO8" s="27"/>
      <c r="LUP8" s="27"/>
      <c r="LUQ8" s="27"/>
      <c r="LUR8" s="27"/>
      <c r="LUS8" s="27"/>
      <c r="LUT8" s="27"/>
      <c r="LUU8" s="27"/>
      <c r="LUV8" s="27"/>
      <c r="LUW8" s="27"/>
      <c r="LUX8" s="27"/>
      <c r="LUY8" s="27"/>
      <c r="LUZ8" s="27"/>
      <c r="LVA8" s="27"/>
      <c r="LVB8" s="27"/>
      <c r="LVC8" s="27"/>
      <c r="LVD8" s="27"/>
      <c r="LVE8" s="27"/>
      <c r="LVF8" s="27"/>
      <c r="LVG8" s="27"/>
      <c r="LVH8" s="27"/>
      <c r="LVI8" s="27"/>
      <c r="LVJ8" s="27"/>
      <c r="LVK8" s="27"/>
      <c r="LVL8" s="27"/>
      <c r="LVM8" s="27"/>
      <c r="LVN8" s="27"/>
      <c r="LVO8" s="27"/>
      <c r="LVP8" s="27"/>
      <c r="LVQ8" s="27"/>
      <c r="LVR8" s="27"/>
      <c r="LVS8" s="27"/>
      <c r="LVT8" s="27"/>
      <c r="LVU8" s="27"/>
      <c r="LVV8" s="27"/>
      <c r="LVW8" s="27"/>
      <c r="LVX8" s="27"/>
      <c r="LVY8" s="27"/>
      <c r="LVZ8" s="27"/>
      <c r="LWA8" s="27"/>
      <c r="LWB8" s="27"/>
      <c r="LWC8" s="27"/>
      <c r="LWD8" s="27"/>
      <c r="LWE8" s="27"/>
      <c r="LWF8" s="27"/>
      <c r="LWG8" s="27"/>
      <c r="LWH8" s="27"/>
      <c r="LWI8" s="27"/>
      <c r="LWJ8" s="27"/>
      <c r="LWK8" s="27"/>
      <c r="LWL8" s="27"/>
      <c r="LWM8" s="27"/>
      <c r="LWN8" s="27"/>
      <c r="LWO8" s="27"/>
      <c r="LWP8" s="27"/>
      <c r="LWQ8" s="27"/>
      <c r="LWR8" s="27"/>
      <c r="LWS8" s="27"/>
      <c r="LWT8" s="27"/>
      <c r="LWU8" s="27"/>
      <c r="LWV8" s="27"/>
      <c r="LWW8" s="27"/>
      <c r="LWX8" s="27"/>
      <c r="LWY8" s="27"/>
      <c r="LWZ8" s="27"/>
      <c r="LXA8" s="27"/>
      <c r="LXB8" s="27"/>
      <c r="LXC8" s="27"/>
      <c r="LXD8" s="27"/>
      <c r="LXE8" s="27"/>
      <c r="LXF8" s="27"/>
      <c r="LXG8" s="27"/>
      <c r="LXH8" s="27"/>
      <c r="LXI8" s="27"/>
      <c r="LXJ8" s="27"/>
      <c r="LXK8" s="27"/>
      <c r="LXL8" s="27"/>
      <c r="LXM8" s="27"/>
      <c r="LXN8" s="27"/>
      <c r="LXO8" s="27"/>
      <c r="LXP8" s="27"/>
      <c r="LXQ8" s="27"/>
      <c r="LXR8" s="27"/>
      <c r="LXS8" s="27"/>
      <c r="LXT8" s="27"/>
      <c r="LXU8" s="27"/>
      <c r="LXV8" s="27"/>
      <c r="LXW8" s="27"/>
      <c r="LXX8" s="27"/>
      <c r="LXY8" s="27"/>
      <c r="LXZ8" s="27"/>
      <c r="LYA8" s="27"/>
      <c r="LYB8" s="27"/>
      <c r="LYC8" s="27"/>
      <c r="LYD8" s="27"/>
      <c r="LYE8" s="27"/>
      <c r="LYF8" s="27"/>
      <c r="LYG8" s="27"/>
      <c r="LYH8" s="27"/>
      <c r="LYI8" s="27"/>
      <c r="LYJ8" s="27"/>
      <c r="LYK8" s="27"/>
      <c r="LYL8" s="27"/>
      <c r="LYM8" s="27"/>
      <c r="LYN8" s="27"/>
      <c r="LYO8" s="27"/>
      <c r="LYP8" s="27"/>
      <c r="LYQ8" s="27"/>
      <c r="LYR8" s="27"/>
      <c r="LYS8" s="27"/>
      <c r="LYT8" s="27"/>
      <c r="LYU8" s="27"/>
      <c r="LYV8" s="27"/>
      <c r="LYW8" s="27"/>
      <c r="LYX8" s="27"/>
      <c r="LYY8" s="27"/>
      <c r="LYZ8" s="27"/>
      <c r="LZA8" s="27"/>
      <c r="LZB8" s="27"/>
      <c r="LZC8" s="27"/>
      <c r="LZD8" s="27"/>
      <c r="LZE8" s="27"/>
      <c r="LZF8" s="27"/>
      <c r="LZG8" s="27"/>
      <c r="LZH8" s="27"/>
      <c r="LZI8" s="27"/>
      <c r="LZJ8" s="27"/>
      <c r="LZK8" s="27"/>
      <c r="LZL8" s="27"/>
      <c r="LZM8" s="27"/>
      <c r="LZN8" s="27"/>
      <c r="LZO8" s="27"/>
      <c r="LZP8" s="27"/>
      <c r="LZQ8" s="27"/>
      <c r="LZR8" s="27"/>
      <c r="LZS8" s="27"/>
      <c r="LZT8" s="27"/>
      <c r="LZU8" s="27"/>
      <c r="LZV8" s="27"/>
      <c r="LZW8" s="27"/>
      <c r="LZX8" s="27"/>
      <c r="LZY8" s="27"/>
      <c r="LZZ8" s="27"/>
      <c r="MAA8" s="27"/>
      <c r="MAB8" s="27"/>
      <c r="MAC8" s="27"/>
      <c r="MAD8" s="27"/>
      <c r="MAE8" s="27"/>
      <c r="MAF8" s="27"/>
      <c r="MAG8" s="27"/>
      <c r="MAH8" s="27"/>
      <c r="MAI8" s="27"/>
      <c r="MAJ8" s="27"/>
      <c r="MAK8" s="27"/>
      <c r="MAL8" s="27"/>
      <c r="MAM8" s="27"/>
      <c r="MAN8" s="27"/>
      <c r="MAO8" s="27"/>
      <c r="MAP8" s="27"/>
      <c r="MAQ8" s="27"/>
      <c r="MAR8" s="27"/>
      <c r="MAS8" s="27"/>
      <c r="MAT8" s="27"/>
      <c r="MAU8" s="27"/>
      <c r="MAV8" s="27"/>
      <c r="MAW8" s="27"/>
      <c r="MAX8" s="27"/>
      <c r="MAY8" s="27"/>
      <c r="MAZ8" s="27"/>
      <c r="MBA8" s="27"/>
      <c r="MBB8" s="27"/>
      <c r="MBC8" s="27"/>
      <c r="MBD8" s="27"/>
      <c r="MBE8" s="27"/>
      <c r="MBF8" s="27"/>
      <c r="MBG8" s="27"/>
      <c r="MBH8" s="27"/>
      <c r="MBI8" s="27"/>
      <c r="MBJ8" s="27"/>
      <c r="MBK8" s="27"/>
      <c r="MBL8" s="27"/>
      <c r="MBM8" s="27"/>
      <c r="MBN8" s="27"/>
      <c r="MBO8" s="27"/>
      <c r="MBP8" s="27"/>
      <c r="MBQ8" s="27"/>
      <c r="MBR8" s="27"/>
      <c r="MBS8" s="27"/>
      <c r="MBT8" s="27"/>
      <c r="MBU8" s="27"/>
      <c r="MBV8" s="27"/>
      <c r="MBW8" s="27"/>
      <c r="MBX8" s="27"/>
      <c r="MBY8" s="27"/>
      <c r="MBZ8" s="27"/>
      <c r="MCA8" s="27"/>
      <c r="MCB8" s="27"/>
      <c r="MCC8" s="27"/>
      <c r="MCD8" s="27"/>
      <c r="MCE8" s="27"/>
      <c r="MCF8" s="27"/>
      <c r="MCG8" s="27"/>
      <c r="MCH8" s="27"/>
      <c r="MCI8" s="27"/>
      <c r="MCJ8" s="27"/>
      <c r="MCK8" s="27"/>
      <c r="MCL8" s="27"/>
      <c r="MCM8" s="27"/>
      <c r="MCN8" s="27"/>
      <c r="MCO8" s="27"/>
      <c r="MCP8" s="27"/>
      <c r="MCQ8" s="27"/>
      <c r="MCR8" s="27"/>
      <c r="MCS8" s="27"/>
      <c r="MCT8" s="27"/>
      <c r="MCU8" s="27"/>
      <c r="MCV8" s="27"/>
      <c r="MCW8" s="27"/>
      <c r="MCX8" s="27"/>
      <c r="MCY8" s="27"/>
      <c r="MCZ8" s="27"/>
      <c r="MDA8" s="27"/>
      <c r="MDB8" s="27"/>
      <c r="MDC8" s="27"/>
      <c r="MDD8" s="27"/>
      <c r="MDE8" s="27"/>
      <c r="MDF8" s="27"/>
      <c r="MDG8" s="27"/>
      <c r="MDH8" s="27"/>
      <c r="MDI8" s="27"/>
      <c r="MDJ8" s="27"/>
      <c r="MDK8" s="27"/>
      <c r="MDL8" s="27"/>
      <c r="MDM8" s="27"/>
      <c r="MDN8" s="27"/>
      <c r="MDO8" s="27"/>
      <c r="MDP8" s="27"/>
      <c r="MDQ8" s="27"/>
      <c r="MDR8" s="27"/>
      <c r="MDS8" s="27"/>
      <c r="MDT8" s="27"/>
      <c r="MDU8" s="27"/>
      <c r="MDV8" s="27"/>
      <c r="MDW8" s="27"/>
      <c r="MDX8" s="27"/>
      <c r="MDY8" s="27"/>
      <c r="MDZ8" s="27"/>
      <c r="MEA8" s="27"/>
      <c r="MEB8" s="27"/>
      <c r="MEC8" s="27"/>
      <c r="MED8" s="27"/>
      <c r="MEE8" s="27"/>
      <c r="MEF8" s="27"/>
      <c r="MEG8" s="27"/>
      <c r="MEH8" s="27"/>
      <c r="MEI8" s="27"/>
      <c r="MEJ8" s="27"/>
      <c r="MEK8" s="27"/>
      <c r="MEL8" s="27"/>
      <c r="MEM8" s="27"/>
      <c r="MEN8" s="27"/>
      <c r="MEO8" s="27"/>
      <c r="MEP8" s="27"/>
      <c r="MEQ8" s="27"/>
      <c r="MER8" s="27"/>
      <c r="MES8" s="27"/>
      <c r="MET8" s="27"/>
      <c r="MEU8" s="27"/>
      <c r="MEV8" s="27"/>
      <c r="MEW8" s="27"/>
      <c r="MEX8" s="27"/>
      <c r="MEY8" s="27"/>
      <c r="MEZ8" s="27"/>
      <c r="MFA8" s="27"/>
      <c r="MFB8" s="27"/>
      <c r="MFC8" s="27"/>
      <c r="MFD8" s="27"/>
      <c r="MFE8" s="27"/>
      <c r="MFF8" s="27"/>
      <c r="MFG8" s="27"/>
      <c r="MFH8" s="27"/>
      <c r="MFI8" s="27"/>
      <c r="MFJ8" s="27"/>
      <c r="MFK8" s="27"/>
      <c r="MFL8" s="27"/>
      <c r="MFM8" s="27"/>
      <c r="MFN8" s="27"/>
      <c r="MFO8" s="27"/>
      <c r="MFP8" s="27"/>
      <c r="MFQ8" s="27"/>
      <c r="MFR8" s="27"/>
      <c r="MFS8" s="27"/>
      <c r="MFT8" s="27"/>
      <c r="MFU8" s="27"/>
      <c r="MFV8" s="27"/>
      <c r="MFW8" s="27"/>
      <c r="MFX8" s="27"/>
      <c r="MFY8" s="27"/>
      <c r="MFZ8" s="27"/>
      <c r="MGA8" s="27"/>
      <c r="MGB8" s="27"/>
      <c r="MGC8" s="27"/>
      <c r="MGD8" s="27"/>
      <c r="MGE8" s="27"/>
      <c r="MGF8" s="27"/>
      <c r="MGG8" s="27"/>
      <c r="MGH8" s="27"/>
      <c r="MGI8" s="27"/>
      <c r="MGJ8" s="27"/>
      <c r="MGK8" s="27"/>
      <c r="MGL8" s="27"/>
      <c r="MGM8" s="27"/>
      <c r="MGN8" s="27"/>
      <c r="MGO8" s="27"/>
      <c r="MGP8" s="27"/>
      <c r="MGQ8" s="27"/>
      <c r="MGR8" s="27"/>
      <c r="MGS8" s="27"/>
      <c r="MGT8" s="27"/>
      <c r="MGU8" s="27"/>
      <c r="MGV8" s="27"/>
      <c r="MGW8" s="27"/>
      <c r="MGX8" s="27"/>
      <c r="MGY8" s="27"/>
      <c r="MGZ8" s="27"/>
      <c r="MHA8" s="27"/>
      <c r="MHB8" s="27"/>
      <c r="MHC8" s="27"/>
      <c r="MHD8" s="27"/>
      <c r="MHE8" s="27"/>
      <c r="MHF8" s="27"/>
      <c r="MHG8" s="27"/>
      <c r="MHH8" s="27"/>
      <c r="MHI8" s="27"/>
      <c r="MHJ8" s="27"/>
      <c r="MHK8" s="27"/>
      <c r="MHL8" s="27"/>
      <c r="MHM8" s="27"/>
      <c r="MHN8" s="27"/>
      <c r="MHO8" s="27"/>
      <c r="MHP8" s="27"/>
      <c r="MHQ8" s="27"/>
      <c r="MHR8" s="27"/>
      <c r="MHS8" s="27"/>
      <c r="MHT8" s="27"/>
      <c r="MHU8" s="27"/>
      <c r="MHV8" s="27"/>
      <c r="MHW8" s="27"/>
      <c r="MHX8" s="27"/>
      <c r="MHY8" s="27"/>
      <c r="MHZ8" s="27"/>
      <c r="MIA8" s="27"/>
      <c r="MIB8" s="27"/>
      <c r="MIC8" s="27"/>
      <c r="MID8" s="27"/>
      <c r="MIE8" s="27"/>
      <c r="MIF8" s="27"/>
      <c r="MIG8" s="27"/>
      <c r="MIH8" s="27"/>
      <c r="MII8" s="27"/>
      <c r="MIJ8" s="27"/>
      <c r="MIK8" s="27"/>
      <c r="MIL8" s="27"/>
      <c r="MIM8" s="27"/>
      <c r="MIN8" s="27"/>
      <c r="MIO8" s="27"/>
      <c r="MIP8" s="27"/>
      <c r="MIQ8" s="27"/>
      <c r="MIR8" s="27"/>
      <c r="MIS8" s="27"/>
      <c r="MIT8" s="27"/>
      <c r="MIU8" s="27"/>
      <c r="MIV8" s="27"/>
      <c r="MIW8" s="27"/>
      <c r="MIX8" s="27"/>
      <c r="MIY8" s="27"/>
      <c r="MIZ8" s="27"/>
      <c r="MJA8" s="27"/>
      <c r="MJB8" s="27"/>
      <c r="MJC8" s="27"/>
      <c r="MJD8" s="27"/>
      <c r="MJE8" s="27"/>
      <c r="MJF8" s="27"/>
      <c r="MJG8" s="27"/>
      <c r="MJH8" s="27"/>
      <c r="MJI8" s="27"/>
      <c r="MJJ8" s="27"/>
      <c r="MJK8" s="27"/>
      <c r="MJL8" s="27"/>
      <c r="MJM8" s="27"/>
      <c r="MJN8" s="27"/>
      <c r="MJO8" s="27"/>
      <c r="MJP8" s="27"/>
      <c r="MJQ8" s="27"/>
      <c r="MJR8" s="27"/>
      <c r="MJS8" s="27"/>
      <c r="MJT8" s="27"/>
      <c r="MJU8" s="27"/>
      <c r="MJV8" s="27"/>
      <c r="MJW8" s="27"/>
      <c r="MJX8" s="27"/>
      <c r="MJY8" s="27"/>
      <c r="MJZ8" s="27"/>
      <c r="MKA8" s="27"/>
      <c r="MKB8" s="27"/>
      <c r="MKC8" s="27"/>
      <c r="MKD8" s="27"/>
      <c r="MKE8" s="27"/>
      <c r="MKF8" s="27"/>
      <c r="MKG8" s="27"/>
      <c r="MKH8" s="27"/>
      <c r="MKI8" s="27"/>
      <c r="MKJ8" s="27"/>
      <c r="MKK8" s="27"/>
      <c r="MKL8" s="27"/>
      <c r="MKM8" s="27"/>
      <c r="MKN8" s="27"/>
      <c r="MKO8" s="27"/>
      <c r="MKP8" s="27"/>
      <c r="MKQ8" s="27"/>
      <c r="MKR8" s="27"/>
      <c r="MKS8" s="27"/>
      <c r="MKT8" s="27"/>
      <c r="MKU8" s="27"/>
      <c r="MKV8" s="27"/>
      <c r="MKW8" s="27"/>
      <c r="MKX8" s="27"/>
      <c r="MKY8" s="27"/>
      <c r="MKZ8" s="27"/>
      <c r="MLA8" s="27"/>
      <c r="MLB8" s="27"/>
      <c r="MLC8" s="27"/>
      <c r="MLD8" s="27"/>
      <c r="MLE8" s="27"/>
      <c r="MLF8" s="27"/>
      <c r="MLG8" s="27"/>
      <c r="MLH8" s="27"/>
      <c r="MLI8" s="27"/>
      <c r="MLJ8" s="27"/>
      <c r="MLK8" s="27"/>
      <c r="MLL8" s="27"/>
      <c r="MLM8" s="27"/>
      <c r="MLN8" s="27"/>
      <c r="MLO8" s="27"/>
      <c r="MLP8" s="27"/>
      <c r="MLQ8" s="27"/>
      <c r="MLR8" s="27"/>
      <c r="MLS8" s="27"/>
      <c r="MLT8" s="27"/>
      <c r="MLU8" s="27"/>
      <c r="MLV8" s="27"/>
      <c r="MLW8" s="27"/>
      <c r="MLX8" s="27"/>
      <c r="MLY8" s="27"/>
      <c r="MLZ8" s="27"/>
      <c r="MMA8" s="27"/>
      <c r="MMB8" s="27"/>
      <c r="MMC8" s="27"/>
      <c r="MMD8" s="27"/>
      <c r="MME8" s="27"/>
      <c r="MMF8" s="27"/>
      <c r="MMG8" s="27"/>
      <c r="MMH8" s="27"/>
      <c r="MMI8" s="27"/>
      <c r="MMJ8" s="27"/>
      <c r="MMK8" s="27"/>
      <c r="MML8" s="27"/>
      <c r="MMM8" s="27"/>
      <c r="MMN8" s="27"/>
      <c r="MMO8" s="27"/>
      <c r="MMP8" s="27"/>
      <c r="MMQ8" s="27"/>
      <c r="MMR8" s="27"/>
      <c r="MMS8" s="27"/>
      <c r="MMT8" s="27"/>
      <c r="MMU8" s="27"/>
      <c r="MMV8" s="27"/>
      <c r="MMW8" s="27"/>
      <c r="MMX8" s="27"/>
      <c r="MMY8" s="27"/>
      <c r="MMZ8" s="27"/>
      <c r="MNA8" s="27"/>
      <c r="MNB8" s="27"/>
      <c r="MNC8" s="27"/>
      <c r="MND8" s="27"/>
      <c r="MNE8" s="27"/>
      <c r="MNF8" s="27"/>
      <c r="MNG8" s="27"/>
      <c r="MNH8" s="27"/>
      <c r="MNI8" s="27"/>
      <c r="MNJ8" s="27"/>
      <c r="MNK8" s="27"/>
      <c r="MNL8" s="27"/>
      <c r="MNM8" s="27"/>
      <c r="MNN8" s="27"/>
      <c r="MNO8" s="27"/>
      <c r="MNP8" s="27"/>
      <c r="MNQ8" s="27"/>
      <c r="MNR8" s="27"/>
      <c r="MNS8" s="27"/>
      <c r="MNT8" s="27"/>
      <c r="MNU8" s="27"/>
      <c r="MNV8" s="27"/>
      <c r="MNW8" s="27"/>
      <c r="MNX8" s="27"/>
      <c r="MNY8" s="27"/>
      <c r="MNZ8" s="27"/>
      <c r="MOA8" s="27"/>
      <c r="MOB8" s="27"/>
      <c r="MOC8" s="27"/>
      <c r="MOD8" s="27"/>
      <c r="MOE8" s="27"/>
      <c r="MOF8" s="27"/>
      <c r="MOG8" s="27"/>
      <c r="MOH8" s="27"/>
      <c r="MOI8" s="27"/>
      <c r="MOJ8" s="27"/>
      <c r="MOK8" s="27"/>
      <c r="MOL8" s="27"/>
      <c r="MOM8" s="27"/>
      <c r="MON8" s="27"/>
      <c r="MOO8" s="27"/>
      <c r="MOP8" s="27"/>
      <c r="MOQ8" s="27"/>
      <c r="MOR8" s="27"/>
      <c r="MOS8" s="27"/>
      <c r="MOT8" s="27"/>
      <c r="MOU8" s="27"/>
      <c r="MOV8" s="27"/>
      <c r="MOW8" s="27"/>
      <c r="MOX8" s="27"/>
      <c r="MOY8" s="27"/>
      <c r="MOZ8" s="27"/>
      <c r="MPA8" s="27"/>
      <c r="MPB8" s="27"/>
      <c r="MPC8" s="27"/>
      <c r="MPD8" s="27"/>
      <c r="MPE8" s="27"/>
      <c r="MPF8" s="27"/>
      <c r="MPG8" s="27"/>
      <c r="MPH8" s="27"/>
      <c r="MPI8" s="27"/>
      <c r="MPJ8" s="27"/>
      <c r="MPK8" s="27"/>
      <c r="MPL8" s="27"/>
      <c r="MPM8" s="27"/>
      <c r="MPN8" s="27"/>
      <c r="MPO8" s="27"/>
      <c r="MPP8" s="27"/>
      <c r="MPQ8" s="27"/>
      <c r="MPR8" s="27"/>
      <c r="MPS8" s="27"/>
      <c r="MPT8" s="27"/>
      <c r="MPU8" s="27"/>
      <c r="MPV8" s="27"/>
      <c r="MPW8" s="27"/>
      <c r="MPX8" s="27"/>
      <c r="MPY8" s="27"/>
      <c r="MPZ8" s="27"/>
      <c r="MQA8" s="27"/>
      <c r="MQB8" s="27"/>
      <c r="MQC8" s="27"/>
      <c r="MQD8" s="27"/>
      <c r="MQE8" s="27"/>
      <c r="MQF8" s="27"/>
      <c r="MQG8" s="27"/>
      <c r="MQH8" s="27"/>
      <c r="MQI8" s="27"/>
      <c r="MQJ8" s="27"/>
      <c r="MQK8" s="27"/>
      <c r="MQL8" s="27"/>
      <c r="MQM8" s="27"/>
      <c r="MQN8" s="27"/>
      <c r="MQO8" s="27"/>
      <c r="MQP8" s="27"/>
      <c r="MQQ8" s="27"/>
      <c r="MQR8" s="27"/>
      <c r="MQS8" s="27"/>
      <c r="MQT8" s="27"/>
      <c r="MQU8" s="27"/>
      <c r="MQV8" s="27"/>
      <c r="MQW8" s="27"/>
      <c r="MQX8" s="27"/>
      <c r="MQY8" s="27"/>
      <c r="MQZ8" s="27"/>
      <c r="MRA8" s="27"/>
      <c r="MRB8" s="27"/>
      <c r="MRC8" s="27"/>
      <c r="MRD8" s="27"/>
      <c r="MRE8" s="27"/>
      <c r="MRF8" s="27"/>
      <c r="MRG8" s="27"/>
      <c r="MRH8" s="27"/>
      <c r="MRI8" s="27"/>
      <c r="MRJ8" s="27"/>
      <c r="MRK8" s="27"/>
      <c r="MRL8" s="27"/>
      <c r="MRM8" s="27"/>
      <c r="MRN8" s="27"/>
      <c r="MRO8" s="27"/>
      <c r="MRP8" s="27"/>
      <c r="MRQ8" s="27"/>
      <c r="MRR8" s="27"/>
      <c r="MRS8" s="27"/>
      <c r="MRT8" s="27"/>
      <c r="MRU8" s="27"/>
      <c r="MRV8" s="27"/>
      <c r="MRW8" s="27"/>
      <c r="MRX8" s="27"/>
      <c r="MRY8" s="27"/>
      <c r="MRZ8" s="27"/>
      <c r="MSA8" s="27"/>
      <c r="MSB8" s="27"/>
      <c r="MSC8" s="27"/>
      <c r="MSD8" s="27"/>
      <c r="MSE8" s="27"/>
      <c r="MSF8" s="27"/>
      <c r="MSG8" s="27"/>
      <c r="MSH8" s="27"/>
      <c r="MSI8" s="27"/>
      <c r="MSJ8" s="27"/>
      <c r="MSK8" s="27"/>
      <c r="MSL8" s="27"/>
      <c r="MSM8" s="27"/>
      <c r="MSN8" s="27"/>
      <c r="MSO8" s="27"/>
      <c r="MSP8" s="27"/>
      <c r="MSQ8" s="27"/>
      <c r="MSR8" s="27"/>
      <c r="MSS8" s="27"/>
      <c r="MST8" s="27"/>
      <c r="MSU8" s="27"/>
      <c r="MSV8" s="27"/>
      <c r="MSW8" s="27"/>
      <c r="MSX8" s="27"/>
      <c r="MSY8" s="27"/>
      <c r="MSZ8" s="27"/>
      <c r="MTA8" s="27"/>
      <c r="MTB8" s="27"/>
      <c r="MTC8" s="27"/>
      <c r="MTD8" s="27"/>
      <c r="MTE8" s="27"/>
      <c r="MTF8" s="27"/>
      <c r="MTG8" s="27"/>
      <c r="MTH8" s="27"/>
      <c r="MTI8" s="27"/>
      <c r="MTJ8" s="27"/>
      <c r="MTK8" s="27"/>
      <c r="MTL8" s="27"/>
      <c r="MTM8" s="27"/>
      <c r="MTN8" s="27"/>
      <c r="MTO8" s="27"/>
      <c r="MTP8" s="27"/>
      <c r="MTQ8" s="27"/>
      <c r="MTR8" s="27"/>
      <c r="MTS8" s="27"/>
      <c r="MTT8" s="27"/>
      <c r="MTU8" s="27"/>
      <c r="MTV8" s="27"/>
      <c r="MTW8" s="27"/>
      <c r="MTX8" s="27"/>
      <c r="MTY8" s="27"/>
      <c r="MTZ8" s="27"/>
      <c r="MUA8" s="27"/>
      <c r="MUB8" s="27"/>
      <c r="MUC8" s="27"/>
      <c r="MUD8" s="27"/>
      <c r="MUE8" s="27"/>
      <c r="MUF8" s="27"/>
      <c r="MUG8" s="27"/>
      <c r="MUH8" s="27"/>
      <c r="MUI8" s="27"/>
      <c r="MUJ8" s="27"/>
      <c r="MUK8" s="27"/>
      <c r="MUL8" s="27"/>
      <c r="MUM8" s="27"/>
      <c r="MUN8" s="27"/>
      <c r="MUO8" s="27"/>
      <c r="MUP8" s="27"/>
      <c r="MUQ8" s="27"/>
      <c r="MUR8" s="27"/>
      <c r="MUS8" s="27"/>
      <c r="MUT8" s="27"/>
      <c r="MUU8" s="27"/>
      <c r="MUV8" s="27"/>
      <c r="MUW8" s="27"/>
      <c r="MUX8" s="27"/>
      <c r="MUY8" s="27"/>
      <c r="MUZ8" s="27"/>
      <c r="MVA8" s="27"/>
      <c r="MVB8" s="27"/>
      <c r="MVC8" s="27"/>
      <c r="MVD8" s="27"/>
      <c r="MVE8" s="27"/>
      <c r="MVF8" s="27"/>
      <c r="MVG8" s="27"/>
      <c r="MVH8" s="27"/>
      <c r="MVI8" s="27"/>
      <c r="MVJ8" s="27"/>
      <c r="MVK8" s="27"/>
      <c r="MVL8" s="27"/>
      <c r="MVM8" s="27"/>
      <c r="MVN8" s="27"/>
      <c r="MVO8" s="27"/>
      <c r="MVP8" s="27"/>
      <c r="MVQ8" s="27"/>
      <c r="MVR8" s="27"/>
      <c r="MVS8" s="27"/>
      <c r="MVT8" s="27"/>
      <c r="MVU8" s="27"/>
      <c r="MVV8" s="27"/>
      <c r="MVW8" s="27"/>
      <c r="MVX8" s="27"/>
      <c r="MVY8" s="27"/>
      <c r="MVZ8" s="27"/>
      <c r="MWA8" s="27"/>
      <c r="MWB8" s="27"/>
      <c r="MWC8" s="27"/>
      <c r="MWD8" s="27"/>
      <c r="MWE8" s="27"/>
      <c r="MWF8" s="27"/>
      <c r="MWG8" s="27"/>
      <c r="MWH8" s="27"/>
      <c r="MWI8" s="27"/>
      <c r="MWJ8" s="27"/>
      <c r="MWK8" s="27"/>
      <c r="MWL8" s="27"/>
      <c r="MWM8" s="27"/>
      <c r="MWN8" s="27"/>
      <c r="MWO8" s="27"/>
      <c r="MWP8" s="27"/>
      <c r="MWQ8" s="27"/>
      <c r="MWR8" s="27"/>
      <c r="MWS8" s="27"/>
      <c r="MWT8" s="27"/>
      <c r="MWU8" s="27"/>
      <c r="MWV8" s="27"/>
      <c r="MWW8" s="27"/>
      <c r="MWX8" s="27"/>
      <c r="MWY8" s="27"/>
      <c r="MWZ8" s="27"/>
      <c r="MXA8" s="27"/>
      <c r="MXB8" s="27"/>
      <c r="MXC8" s="27"/>
      <c r="MXD8" s="27"/>
      <c r="MXE8" s="27"/>
      <c r="MXF8" s="27"/>
      <c r="MXG8" s="27"/>
      <c r="MXH8" s="27"/>
      <c r="MXI8" s="27"/>
      <c r="MXJ8" s="27"/>
      <c r="MXK8" s="27"/>
      <c r="MXL8" s="27"/>
      <c r="MXM8" s="27"/>
      <c r="MXN8" s="27"/>
      <c r="MXO8" s="27"/>
      <c r="MXP8" s="27"/>
      <c r="MXQ8" s="27"/>
      <c r="MXR8" s="27"/>
      <c r="MXS8" s="27"/>
      <c r="MXT8" s="27"/>
      <c r="MXU8" s="27"/>
      <c r="MXV8" s="27"/>
      <c r="MXW8" s="27"/>
      <c r="MXX8" s="27"/>
      <c r="MXY8" s="27"/>
      <c r="MXZ8" s="27"/>
      <c r="MYA8" s="27"/>
      <c r="MYB8" s="27"/>
      <c r="MYC8" s="27"/>
      <c r="MYD8" s="27"/>
      <c r="MYE8" s="27"/>
      <c r="MYF8" s="27"/>
      <c r="MYG8" s="27"/>
      <c r="MYH8" s="27"/>
      <c r="MYI8" s="27"/>
      <c r="MYJ8" s="27"/>
      <c r="MYK8" s="27"/>
      <c r="MYL8" s="27"/>
      <c r="MYM8" s="27"/>
      <c r="MYN8" s="27"/>
      <c r="MYO8" s="27"/>
      <c r="MYP8" s="27"/>
      <c r="MYQ8" s="27"/>
      <c r="MYR8" s="27"/>
      <c r="MYS8" s="27"/>
      <c r="MYT8" s="27"/>
      <c r="MYU8" s="27"/>
      <c r="MYV8" s="27"/>
      <c r="MYW8" s="27"/>
      <c r="MYX8" s="27"/>
      <c r="MYY8" s="27"/>
      <c r="MYZ8" s="27"/>
      <c r="MZA8" s="27"/>
      <c r="MZB8" s="27"/>
      <c r="MZC8" s="27"/>
      <c r="MZD8" s="27"/>
      <c r="MZE8" s="27"/>
      <c r="MZF8" s="27"/>
      <c r="MZG8" s="27"/>
      <c r="MZH8" s="27"/>
      <c r="MZI8" s="27"/>
      <c r="MZJ8" s="27"/>
      <c r="MZK8" s="27"/>
      <c r="MZL8" s="27"/>
      <c r="MZM8" s="27"/>
      <c r="MZN8" s="27"/>
      <c r="MZO8" s="27"/>
      <c r="MZP8" s="27"/>
      <c r="MZQ8" s="27"/>
      <c r="MZR8" s="27"/>
      <c r="MZS8" s="27"/>
      <c r="MZT8" s="27"/>
      <c r="MZU8" s="27"/>
      <c r="MZV8" s="27"/>
      <c r="MZW8" s="27"/>
      <c r="MZX8" s="27"/>
      <c r="MZY8" s="27"/>
      <c r="MZZ8" s="27"/>
      <c r="NAA8" s="27"/>
      <c r="NAB8" s="27"/>
      <c r="NAC8" s="27"/>
      <c r="NAD8" s="27"/>
      <c r="NAE8" s="27"/>
      <c r="NAF8" s="27"/>
      <c r="NAG8" s="27"/>
      <c r="NAH8" s="27"/>
      <c r="NAI8" s="27"/>
      <c r="NAJ8" s="27"/>
      <c r="NAK8" s="27"/>
      <c r="NAL8" s="27"/>
      <c r="NAM8" s="27"/>
      <c r="NAN8" s="27"/>
      <c r="NAO8" s="27"/>
      <c r="NAP8" s="27"/>
      <c r="NAQ8" s="27"/>
      <c r="NAR8" s="27"/>
      <c r="NAS8" s="27"/>
      <c r="NAT8" s="27"/>
      <c r="NAU8" s="27"/>
      <c r="NAV8" s="27"/>
      <c r="NAW8" s="27"/>
      <c r="NAX8" s="27"/>
      <c r="NAY8" s="27"/>
      <c r="NAZ8" s="27"/>
      <c r="NBA8" s="27"/>
      <c r="NBB8" s="27"/>
      <c r="NBC8" s="27"/>
      <c r="NBD8" s="27"/>
      <c r="NBE8" s="27"/>
      <c r="NBF8" s="27"/>
      <c r="NBG8" s="27"/>
      <c r="NBH8" s="27"/>
      <c r="NBI8" s="27"/>
      <c r="NBJ8" s="27"/>
      <c r="NBK8" s="27"/>
      <c r="NBL8" s="27"/>
      <c r="NBM8" s="27"/>
      <c r="NBN8" s="27"/>
      <c r="NBO8" s="27"/>
      <c r="NBP8" s="27"/>
      <c r="NBQ8" s="27"/>
      <c r="NBR8" s="27"/>
      <c r="NBS8" s="27"/>
      <c r="NBT8" s="27"/>
      <c r="NBU8" s="27"/>
      <c r="NBV8" s="27"/>
      <c r="NBW8" s="27"/>
      <c r="NBX8" s="27"/>
      <c r="NBY8" s="27"/>
      <c r="NBZ8" s="27"/>
      <c r="NCA8" s="27"/>
      <c r="NCB8" s="27"/>
      <c r="NCC8" s="27"/>
      <c r="NCD8" s="27"/>
      <c r="NCE8" s="27"/>
      <c r="NCF8" s="27"/>
      <c r="NCG8" s="27"/>
      <c r="NCH8" s="27"/>
      <c r="NCI8" s="27"/>
      <c r="NCJ8" s="27"/>
      <c r="NCK8" s="27"/>
      <c r="NCL8" s="27"/>
      <c r="NCM8" s="27"/>
      <c r="NCN8" s="27"/>
      <c r="NCO8" s="27"/>
      <c r="NCP8" s="27"/>
      <c r="NCQ8" s="27"/>
      <c r="NCR8" s="27"/>
      <c r="NCS8" s="27"/>
      <c r="NCT8" s="27"/>
      <c r="NCU8" s="27"/>
      <c r="NCV8" s="27"/>
      <c r="NCW8" s="27"/>
      <c r="NCX8" s="27"/>
      <c r="NCY8" s="27"/>
      <c r="NCZ8" s="27"/>
      <c r="NDA8" s="27"/>
      <c r="NDB8" s="27"/>
      <c r="NDC8" s="27"/>
      <c r="NDD8" s="27"/>
      <c r="NDE8" s="27"/>
      <c r="NDF8" s="27"/>
      <c r="NDG8" s="27"/>
      <c r="NDH8" s="27"/>
      <c r="NDI8" s="27"/>
      <c r="NDJ8" s="27"/>
      <c r="NDK8" s="27"/>
      <c r="NDL8" s="27"/>
      <c r="NDM8" s="27"/>
      <c r="NDN8" s="27"/>
      <c r="NDO8" s="27"/>
      <c r="NDP8" s="27"/>
      <c r="NDQ8" s="27"/>
      <c r="NDR8" s="27"/>
      <c r="NDS8" s="27"/>
      <c r="NDT8" s="27"/>
      <c r="NDU8" s="27"/>
      <c r="NDV8" s="27"/>
      <c r="NDW8" s="27"/>
      <c r="NDX8" s="27"/>
      <c r="NDY8" s="27"/>
      <c r="NDZ8" s="27"/>
      <c r="NEA8" s="27"/>
      <c r="NEB8" s="27"/>
      <c r="NEC8" s="27"/>
      <c r="NED8" s="27"/>
      <c r="NEE8" s="27"/>
      <c r="NEF8" s="27"/>
      <c r="NEG8" s="27"/>
      <c r="NEH8" s="27"/>
      <c r="NEI8" s="27"/>
      <c r="NEJ8" s="27"/>
      <c r="NEK8" s="27"/>
      <c r="NEL8" s="27"/>
      <c r="NEM8" s="27"/>
      <c r="NEN8" s="27"/>
      <c r="NEO8" s="27"/>
      <c r="NEP8" s="27"/>
      <c r="NEQ8" s="27"/>
      <c r="NER8" s="27"/>
      <c r="NES8" s="27"/>
      <c r="NET8" s="27"/>
      <c r="NEU8" s="27"/>
      <c r="NEV8" s="27"/>
      <c r="NEW8" s="27"/>
      <c r="NEX8" s="27"/>
      <c r="NEY8" s="27"/>
      <c r="NEZ8" s="27"/>
      <c r="NFA8" s="27"/>
      <c r="NFB8" s="27"/>
      <c r="NFC8" s="27"/>
      <c r="NFD8" s="27"/>
      <c r="NFE8" s="27"/>
      <c r="NFF8" s="27"/>
      <c r="NFG8" s="27"/>
      <c r="NFH8" s="27"/>
      <c r="NFI8" s="27"/>
      <c r="NFJ8" s="27"/>
      <c r="NFK8" s="27"/>
      <c r="NFL8" s="27"/>
      <c r="NFM8" s="27"/>
      <c r="NFN8" s="27"/>
      <c r="NFO8" s="27"/>
      <c r="NFP8" s="27"/>
      <c r="NFQ8" s="27"/>
      <c r="NFR8" s="27"/>
      <c r="NFS8" s="27"/>
      <c r="NFT8" s="27"/>
      <c r="NFU8" s="27"/>
      <c r="NFV8" s="27"/>
      <c r="NFW8" s="27"/>
      <c r="NFX8" s="27"/>
      <c r="NFY8" s="27"/>
      <c r="NFZ8" s="27"/>
      <c r="NGA8" s="27"/>
      <c r="NGB8" s="27"/>
      <c r="NGC8" s="27"/>
      <c r="NGD8" s="27"/>
      <c r="NGE8" s="27"/>
      <c r="NGF8" s="27"/>
      <c r="NGG8" s="27"/>
      <c r="NGH8" s="27"/>
      <c r="NGI8" s="27"/>
      <c r="NGJ8" s="27"/>
      <c r="NGK8" s="27"/>
      <c r="NGL8" s="27"/>
      <c r="NGM8" s="27"/>
      <c r="NGN8" s="27"/>
      <c r="NGO8" s="27"/>
      <c r="NGP8" s="27"/>
      <c r="NGQ8" s="27"/>
      <c r="NGR8" s="27"/>
      <c r="NGS8" s="27"/>
      <c r="NGT8" s="27"/>
      <c r="NGU8" s="27"/>
      <c r="NGV8" s="27"/>
      <c r="NGW8" s="27"/>
      <c r="NGX8" s="27"/>
      <c r="NGY8" s="27"/>
      <c r="NGZ8" s="27"/>
      <c r="NHA8" s="27"/>
      <c r="NHB8" s="27"/>
      <c r="NHC8" s="27"/>
      <c r="NHD8" s="27"/>
      <c r="NHE8" s="27"/>
      <c r="NHF8" s="27"/>
      <c r="NHG8" s="27"/>
      <c r="NHH8" s="27"/>
      <c r="NHI8" s="27"/>
      <c r="NHJ8" s="27"/>
      <c r="NHK8" s="27"/>
      <c r="NHL8" s="27"/>
      <c r="NHM8" s="27"/>
      <c r="NHN8" s="27"/>
      <c r="NHO8" s="27"/>
      <c r="NHP8" s="27"/>
      <c r="NHQ8" s="27"/>
      <c r="NHR8" s="27"/>
      <c r="NHS8" s="27"/>
      <c r="NHT8" s="27"/>
      <c r="NHU8" s="27"/>
      <c r="NHV8" s="27"/>
      <c r="NHW8" s="27"/>
      <c r="NHX8" s="27"/>
      <c r="NHY8" s="27"/>
      <c r="NHZ8" s="27"/>
      <c r="NIA8" s="27"/>
      <c r="NIB8" s="27"/>
      <c r="NIC8" s="27"/>
      <c r="NID8" s="27"/>
      <c r="NIE8" s="27"/>
      <c r="NIF8" s="27"/>
      <c r="NIG8" s="27"/>
      <c r="NIH8" s="27"/>
      <c r="NII8" s="27"/>
      <c r="NIJ8" s="27"/>
      <c r="NIK8" s="27"/>
      <c r="NIL8" s="27"/>
      <c r="NIM8" s="27"/>
      <c r="NIN8" s="27"/>
      <c r="NIO8" s="27"/>
      <c r="NIP8" s="27"/>
      <c r="NIQ8" s="27"/>
      <c r="NIR8" s="27"/>
      <c r="NIS8" s="27"/>
      <c r="NIT8" s="27"/>
      <c r="NIU8" s="27"/>
      <c r="NIV8" s="27"/>
      <c r="NIW8" s="27"/>
      <c r="NIX8" s="27"/>
      <c r="NIY8" s="27"/>
      <c r="NIZ8" s="27"/>
      <c r="NJA8" s="27"/>
      <c r="NJB8" s="27"/>
      <c r="NJC8" s="27"/>
      <c r="NJD8" s="27"/>
      <c r="NJE8" s="27"/>
      <c r="NJF8" s="27"/>
      <c r="NJG8" s="27"/>
      <c r="NJH8" s="27"/>
      <c r="NJI8" s="27"/>
      <c r="NJJ8" s="27"/>
      <c r="NJK8" s="27"/>
      <c r="NJL8" s="27"/>
      <c r="NJM8" s="27"/>
      <c r="NJN8" s="27"/>
      <c r="NJO8" s="27"/>
      <c r="NJP8" s="27"/>
      <c r="NJQ8" s="27"/>
      <c r="NJR8" s="27"/>
      <c r="NJS8" s="27"/>
      <c r="NJT8" s="27"/>
      <c r="NJU8" s="27"/>
      <c r="NJV8" s="27"/>
      <c r="NJW8" s="27"/>
      <c r="NJX8" s="27"/>
      <c r="NJY8" s="27"/>
      <c r="NJZ8" s="27"/>
      <c r="NKA8" s="27"/>
      <c r="NKB8" s="27"/>
      <c r="NKC8" s="27"/>
      <c r="NKD8" s="27"/>
      <c r="NKE8" s="27"/>
      <c r="NKF8" s="27"/>
      <c r="NKG8" s="27"/>
      <c r="NKH8" s="27"/>
      <c r="NKI8" s="27"/>
      <c r="NKJ8" s="27"/>
      <c r="NKK8" s="27"/>
      <c r="NKL8" s="27"/>
      <c r="NKM8" s="27"/>
      <c r="NKN8" s="27"/>
      <c r="NKO8" s="27"/>
      <c r="NKP8" s="27"/>
      <c r="NKQ8" s="27"/>
      <c r="NKR8" s="27"/>
      <c r="NKS8" s="27"/>
      <c r="NKT8" s="27"/>
      <c r="NKU8" s="27"/>
      <c r="NKV8" s="27"/>
      <c r="NKW8" s="27"/>
      <c r="NKX8" s="27"/>
      <c r="NKY8" s="27"/>
      <c r="NKZ8" s="27"/>
      <c r="NLA8" s="27"/>
      <c r="NLB8" s="27"/>
      <c r="NLC8" s="27"/>
      <c r="NLD8" s="27"/>
      <c r="NLE8" s="27"/>
      <c r="NLF8" s="27"/>
      <c r="NLG8" s="27"/>
      <c r="NLH8" s="27"/>
      <c r="NLI8" s="27"/>
      <c r="NLJ8" s="27"/>
      <c r="NLK8" s="27"/>
      <c r="NLL8" s="27"/>
      <c r="NLM8" s="27"/>
      <c r="NLN8" s="27"/>
      <c r="NLO8" s="27"/>
      <c r="NLP8" s="27"/>
      <c r="NLQ8" s="27"/>
      <c r="NLR8" s="27"/>
      <c r="NLS8" s="27"/>
      <c r="NLT8" s="27"/>
      <c r="NLU8" s="27"/>
      <c r="NLV8" s="27"/>
      <c r="NLW8" s="27"/>
      <c r="NLX8" s="27"/>
      <c r="NLY8" s="27"/>
      <c r="NLZ8" s="27"/>
      <c r="NMA8" s="27"/>
      <c r="NMB8" s="27"/>
      <c r="NMC8" s="27"/>
      <c r="NMD8" s="27"/>
      <c r="NME8" s="27"/>
      <c r="NMF8" s="27"/>
      <c r="NMG8" s="27"/>
      <c r="NMH8" s="27"/>
      <c r="NMI8" s="27"/>
      <c r="NMJ8" s="27"/>
      <c r="NMK8" s="27"/>
      <c r="NML8" s="27"/>
      <c r="NMM8" s="27"/>
      <c r="NMN8" s="27"/>
      <c r="NMO8" s="27"/>
      <c r="NMP8" s="27"/>
      <c r="NMQ8" s="27"/>
      <c r="NMR8" s="27"/>
      <c r="NMS8" s="27"/>
      <c r="NMT8" s="27"/>
      <c r="NMU8" s="27"/>
      <c r="NMV8" s="27"/>
      <c r="NMW8" s="27"/>
      <c r="NMX8" s="27"/>
      <c r="NMY8" s="27"/>
      <c r="NMZ8" s="27"/>
      <c r="NNA8" s="27"/>
      <c r="NNB8" s="27"/>
      <c r="NNC8" s="27"/>
      <c r="NND8" s="27"/>
      <c r="NNE8" s="27"/>
      <c r="NNF8" s="27"/>
      <c r="NNG8" s="27"/>
      <c r="NNH8" s="27"/>
      <c r="NNI8" s="27"/>
      <c r="NNJ8" s="27"/>
      <c r="NNK8" s="27"/>
      <c r="NNL8" s="27"/>
      <c r="NNM8" s="27"/>
      <c r="NNN8" s="27"/>
      <c r="NNO8" s="27"/>
      <c r="NNP8" s="27"/>
      <c r="NNQ8" s="27"/>
      <c r="NNR8" s="27"/>
      <c r="NNS8" s="27"/>
      <c r="NNT8" s="27"/>
      <c r="NNU8" s="27"/>
      <c r="NNV8" s="27"/>
      <c r="NNW8" s="27"/>
      <c r="NNX8" s="27"/>
      <c r="NNY8" s="27"/>
      <c r="NNZ8" s="27"/>
      <c r="NOA8" s="27"/>
      <c r="NOB8" s="27"/>
      <c r="NOC8" s="27"/>
      <c r="NOD8" s="27"/>
      <c r="NOE8" s="27"/>
      <c r="NOF8" s="27"/>
      <c r="NOG8" s="27"/>
      <c r="NOH8" s="27"/>
      <c r="NOI8" s="27"/>
      <c r="NOJ8" s="27"/>
      <c r="NOK8" s="27"/>
      <c r="NOL8" s="27"/>
      <c r="NOM8" s="27"/>
      <c r="NON8" s="27"/>
      <c r="NOO8" s="27"/>
      <c r="NOP8" s="27"/>
      <c r="NOQ8" s="27"/>
      <c r="NOR8" s="27"/>
      <c r="NOS8" s="27"/>
      <c r="NOT8" s="27"/>
      <c r="NOU8" s="27"/>
      <c r="NOV8" s="27"/>
      <c r="NOW8" s="27"/>
      <c r="NOX8" s="27"/>
      <c r="NOY8" s="27"/>
      <c r="NOZ8" s="27"/>
      <c r="NPA8" s="27"/>
      <c r="NPB8" s="27"/>
      <c r="NPC8" s="27"/>
      <c r="NPD8" s="27"/>
      <c r="NPE8" s="27"/>
      <c r="NPF8" s="27"/>
      <c r="NPG8" s="27"/>
      <c r="NPH8" s="27"/>
      <c r="NPI8" s="27"/>
      <c r="NPJ8" s="27"/>
      <c r="NPK8" s="27"/>
      <c r="NPL8" s="27"/>
      <c r="NPM8" s="27"/>
      <c r="NPN8" s="27"/>
      <c r="NPO8" s="27"/>
      <c r="NPP8" s="27"/>
      <c r="NPQ8" s="27"/>
      <c r="NPR8" s="27"/>
      <c r="NPS8" s="27"/>
      <c r="NPT8" s="27"/>
      <c r="NPU8" s="27"/>
      <c r="NPV8" s="27"/>
      <c r="NPW8" s="27"/>
      <c r="NPX8" s="27"/>
      <c r="NPY8" s="27"/>
      <c r="NPZ8" s="27"/>
      <c r="NQA8" s="27"/>
      <c r="NQB8" s="27"/>
      <c r="NQC8" s="27"/>
      <c r="NQD8" s="27"/>
      <c r="NQE8" s="27"/>
      <c r="NQF8" s="27"/>
      <c r="NQG8" s="27"/>
      <c r="NQH8" s="27"/>
      <c r="NQI8" s="27"/>
      <c r="NQJ8" s="27"/>
      <c r="NQK8" s="27"/>
      <c r="NQL8" s="27"/>
      <c r="NQM8" s="27"/>
      <c r="NQN8" s="27"/>
      <c r="NQO8" s="27"/>
      <c r="NQP8" s="27"/>
      <c r="NQQ8" s="27"/>
      <c r="NQR8" s="27"/>
      <c r="NQS8" s="27"/>
      <c r="NQT8" s="27"/>
      <c r="NQU8" s="27"/>
      <c r="NQV8" s="27"/>
      <c r="NQW8" s="27"/>
      <c r="NQX8" s="27"/>
      <c r="NQY8" s="27"/>
      <c r="NQZ8" s="27"/>
      <c r="NRA8" s="27"/>
      <c r="NRB8" s="27"/>
      <c r="NRC8" s="27"/>
      <c r="NRD8" s="27"/>
      <c r="NRE8" s="27"/>
      <c r="NRF8" s="27"/>
      <c r="NRG8" s="27"/>
      <c r="NRH8" s="27"/>
      <c r="NRI8" s="27"/>
      <c r="NRJ8" s="27"/>
      <c r="NRK8" s="27"/>
      <c r="NRL8" s="27"/>
      <c r="NRM8" s="27"/>
      <c r="NRN8" s="27"/>
      <c r="NRO8" s="27"/>
      <c r="NRP8" s="27"/>
      <c r="NRQ8" s="27"/>
      <c r="NRR8" s="27"/>
      <c r="NRS8" s="27"/>
      <c r="NRT8" s="27"/>
      <c r="NRU8" s="27"/>
      <c r="NRV8" s="27"/>
      <c r="NRW8" s="27"/>
      <c r="NRX8" s="27"/>
      <c r="NRY8" s="27"/>
      <c r="NRZ8" s="27"/>
      <c r="NSA8" s="27"/>
      <c r="NSB8" s="27"/>
      <c r="NSC8" s="27"/>
      <c r="NSD8" s="27"/>
      <c r="NSE8" s="27"/>
      <c r="NSF8" s="27"/>
      <c r="NSG8" s="27"/>
      <c r="NSH8" s="27"/>
      <c r="NSI8" s="27"/>
      <c r="NSJ8" s="27"/>
      <c r="NSK8" s="27"/>
      <c r="NSL8" s="27"/>
      <c r="NSM8" s="27"/>
      <c r="NSN8" s="27"/>
      <c r="NSO8" s="27"/>
      <c r="NSP8" s="27"/>
      <c r="NSQ8" s="27"/>
      <c r="NSR8" s="27"/>
      <c r="NSS8" s="27"/>
      <c r="NST8" s="27"/>
      <c r="NSU8" s="27"/>
      <c r="NSV8" s="27"/>
      <c r="NSW8" s="27"/>
      <c r="NSX8" s="27"/>
      <c r="NSY8" s="27"/>
      <c r="NSZ8" s="27"/>
      <c r="NTA8" s="27"/>
      <c r="NTB8" s="27"/>
      <c r="NTC8" s="27"/>
      <c r="NTD8" s="27"/>
      <c r="NTE8" s="27"/>
      <c r="NTF8" s="27"/>
      <c r="NTG8" s="27"/>
      <c r="NTH8" s="27"/>
      <c r="NTI8" s="27"/>
      <c r="NTJ8" s="27"/>
      <c r="NTK8" s="27"/>
      <c r="NTL8" s="27"/>
      <c r="NTM8" s="27"/>
      <c r="NTN8" s="27"/>
      <c r="NTO8" s="27"/>
      <c r="NTP8" s="27"/>
      <c r="NTQ8" s="27"/>
      <c r="NTR8" s="27"/>
      <c r="NTS8" s="27"/>
      <c r="NTT8" s="27"/>
      <c r="NTU8" s="27"/>
      <c r="NTV8" s="27"/>
      <c r="NTW8" s="27"/>
      <c r="NTX8" s="27"/>
      <c r="NTY8" s="27"/>
      <c r="NTZ8" s="27"/>
      <c r="NUA8" s="27"/>
      <c r="NUB8" s="27"/>
      <c r="NUC8" s="27"/>
      <c r="NUD8" s="27"/>
      <c r="NUE8" s="27"/>
      <c r="NUF8" s="27"/>
      <c r="NUG8" s="27"/>
      <c r="NUH8" s="27"/>
      <c r="NUI8" s="27"/>
      <c r="NUJ8" s="27"/>
      <c r="NUK8" s="27"/>
      <c r="NUL8" s="27"/>
      <c r="NUM8" s="27"/>
      <c r="NUN8" s="27"/>
      <c r="NUO8" s="27"/>
      <c r="NUP8" s="27"/>
      <c r="NUQ8" s="27"/>
      <c r="NUR8" s="27"/>
      <c r="NUS8" s="27"/>
      <c r="NUT8" s="27"/>
      <c r="NUU8" s="27"/>
      <c r="NUV8" s="27"/>
      <c r="NUW8" s="27"/>
      <c r="NUX8" s="27"/>
      <c r="NUY8" s="27"/>
      <c r="NUZ8" s="27"/>
      <c r="NVA8" s="27"/>
      <c r="NVB8" s="27"/>
      <c r="NVC8" s="27"/>
      <c r="NVD8" s="27"/>
      <c r="NVE8" s="27"/>
      <c r="NVF8" s="27"/>
      <c r="NVG8" s="27"/>
      <c r="NVH8" s="27"/>
      <c r="NVI8" s="27"/>
      <c r="NVJ8" s="27"/>
      <c r="NVK8" s="27"/>
      <c r="NVL8" s="27"/>
      <c r="NVM8" s="27"/>
      <c r="NVN8" s="27"/>
      <c r="NVO8" s="27"/>
      <c r="NVP8" s="27"/>
      <c r="NVQ8" s="27"/>
      <c r="NVR8" s="27"/>
      <c r="NVS8" s="27"/>
      <c r="NVT8" s="27"/>
      <c r="NVU8" s="27"/>
      <c r="NVV8" s="27"/>
      <c r="NVW8" s="27"/>
      <c r="NVX8" s="27"/>
      <c r="NVY8" s="27"/>
      <c r="NVZ8" s="27"/>
      <c r="NWA8" s="27"/>
      <c r="NWB8" s="27"/>
      <c r="NWC8" s="27"/>
      <c r="NWD8" s="27"/>
      <c r="NWE8" s="27"/>
      <c r="NWF8" s="27"/>
      <c r="NWG8" s="27"/>
      <c r="NWH8" s="27"/>
      <c r="NWI8" s="27"/>
      <c r="NWJ8" s="27"/>
      <c r="NWK8" s="27"/>
      <c r="NWL8" s="27"/>
      <c r="NWM8" s="27"/>
      <c r="NWN8" s="27"/>
      <c r="NWO8" s="27"/>
      <c r="NWP8" s="27"/>
      <c r="NWQ8" s="27"/>
      <c r="NWR8" s="27"/>
      <c r="NWS8" s="27"/>
      <c r="NWT8" s="27"/>
      <c r="NWU8" s="27"/>
      <c r="NWV8" s="27"/>
      <c r="NWW8" s="27"/>
      <c r="NWX8" s="27"/>
      <c r="NWY8" s="27"/>
      <c r="NWZ8" s="27"/>
      <c r="NXA8" s="27"/>
      <c r="NXB8" s="27"/>
      <c r="NXC8" s="27"/>
      <c r="NXD8" s="27"/>
      <c r="NXE8" s="27"/>
      <c r="NXF8" s="27"/>
      <c r="NXG8" s="27"/>
      <c r="NXH8" s="27"/>
      <c r="NXI8" s="27"/>
      <c r="NXJ8" s="27"/>
      <c r="NXK8" s="27"/>
      <c r="NXL8" s="27"/>
      <c r="NXM8" s="27"/>
      <c r="NXN8" s="27"/>
      <c r="NXO8" s="27"/>
      <c r="NXP8" s="27"/>
      <c r="NXQ8" s="27"/>
      <c r="NXR8" s="27"/>
      <c r="NXS8" s="27"/>
      <c r="NXT8" s="27"/>
      <c r="NXU8" s="27"/>
      <c r="NXV8" s="27"/>
      <c r="NXW8" s="27"/>
      <c r="NXX8" s="27"/>
      <c r="NXY8" s="27"/>
      <c r="NXZ8" s="27"/>
      <c r="NYA8" s="27"/>
      <c r="NYB8" s="27"/>
      <c r="NYC8" s="27"/>
      <c r="NYD8" s="27"/>
      <c r="NYE8" s="27"/>
      <c r="NYF8" s="27"/>
      <c r="NYG8" s="27"/>
      <c r="NYH8" s="27"/>
      <c r="NYI8" s="27"/>
      <c r="NYJ8" s="27"/>
      <c r="NYK8" s="27"/>
      <c r="NYL8" s="27"/>
      <c r="NYM8" s="27"/>
      <c r="NYN8" s="27"/>
      <c r="NYO8" s="27"/>
      <c r="NYP8" s="27"/>
      <c r="NYQ8" s="27"/>
      <c r="NYR8" s="27"/>
      <c r="NYS8" s="27"/>
      <c r="NYT8" s="27"/>
      <c r="NYU8" s="27"/>
      <c r="NYV8" s="27"/>
      <c r="NYW8" s="27"/>
      <c r="NYX8" s="27"/>
      <c r="NYY8" s="27"/>
      <c r="NYZ8" s="27"/>
      <c r="NZA8" s="27"/>
      <c r="NZB8" s="27"/>
      <c r="NZC8" s="27"/>
      <c r="NZD8" s="27"/>
      <c r="NZE8" s="27"/>
      <c r="NZF8" s="27"/>
      <c r="NZG8" s="27"/>
      <c r="NZH8" s="27"/>
      <c r="NZI8" s="27"/>
      <c r="NZJ8" s="27"/>
      <c r="NZK8" s="27"/>
      <c r="NZL8" s="27"/>
      <c r="NZM8" s="27"/>
      <c r="NZN8" s="27"/>
      <c r="NZO8" s="27"/>
      <c r="NZP8" s="27"/>
      <c r="NZQ8" s="27"/>
      <c r="NZR8" s="27"/>
      <c r="NZS8" s="27"/>
      <c r="NZT8" s="27"/>
      <c r="NZU8" s="27"/>
      <c r="NZV8" s="27"/>
      <c r="NZW8" s="27"/>
      <c r="NZX8" s="27"/>
      <c r="NZY8" s="27"/>
      <c r="NZZ8" s="27"/>
      <c r="OAA8" s="27"/>
      <c r="OAB8" s="27"/>
      <c r="OAC8" s="27"/>
      <c r="OAD8" s="27"/>
      <c r="OAE8" s="27"/>
      <c r="OAF8" s="27"/>
      <c r="OAG8" s="27"/>
      <c r="OAH8" s="27"/>
      <c r="OAI8" s="27"/>
      <c r="OAJ8" s="27"/>
      <c r="OAK8" s="27"/>
      <c r="OAL8" s="27"/>
      <c r="OAM8" s="27"/>
      <c r="OAN8" s="27"/>
      <c r="OAO8" s="27"/>
      <c r="OAP8" s="27"/>
      <c r="OAQ8" s="27"/>
      <c r="OAR8" s="27"/>
      <c r="OAS8" s="27"/>
      <c r="OAT8" s="27"/>
      <c r="OAU8" s="27"/>
      <c r="OAV8" s="27"/>
      <c r="OAW8" s="27"/>
      <c r="OAX8" s="27"/>
      <c r="OAY8" s="27"/>
      <c r="OAZ8" s="27"/>
      <c r="OBA8" s="27"/>
      <c r="OBB8" s="27"/>
      <c r="OBC8" s="27"/>
      <c r="OBD8" s="27"/>
      <c r="OBE8" s="27"/>
      <c r="OBF8" s="27"/>
      <c r="OBG8" s="27"/>
      <c r="OBH8" s="27"/>
      <c r="OBI8" s="27"/>
      <c r="OBJ8" s="27"/>
      <c r="OBK8" s="27"/>
      <c r="OBL8" s="27"/>
      <c r="OBM8" s="27"/>
      <c r="OBN8" s="27"/>
      <c r="OBO8" s="27"/>
      <c r="OBP8" s="27"/>
      <c r="OBQ8" s="27"/>
      <c r="OBR8" s="27"/>
      <c r="OBS8" s="27"/>
      <c r="OBT8" s="27"/>
      <c r="OBU8" s="27"/>
      <c r="OBV8" s="27"/>
      <c r="OBW8" s="27"/>
      <c r="OBX8" s="27"/>
      <c r="OBY8" s="27"/>
      <c r="OBZ8" s="27"/>
      <c r="OCA8" s="27"/>
      <c r="OCB8" s="27"/>
      <c r="OCC8" s="27"/>
      <c r="OCD8" s="27"/>
      <c r="OCE8" s="27"/>
      <c r="OCF8" s="27"/>
      <c r="OCG8" s="27"/>
      <c r="OCH8" s="27"/>
      <c r="OCI8" s="27"/>
      <c r="OCJ8" s="27"/>
      <c r="OCK8" s="27"/>
      <c r="OCL8" s="27"/>
      <c r="OCM8" s="27"/>
      <c r="OCN8" s="27"/>
      <c r="OCO8" s="27"/>
      <c r="OCP8" s="27"/>
      <c r="OCQ8" s="27"/>
      <c r="OCR8" s="27"/>
      <c r="OCS8" s="27"/>
      <c r="OCT8" s="27"/>
      <c r="OCU8" s="27"/>
      <c r="OCV8" s="27"/>
      <c r="OCW8" s="27"/>
      <c r="OCX8" s="27"/>
      <c r="OCY8" s="27"/>
      <c r="OCZ8" s="27"/>
      <c r="ODA8" s="27"/>
      <c r="ODB8" s="27"/>
      <c r="ODC8" s="27"/>
      <c r="ODD8" s="27"/>
      <c r="ODE8" s="27"/>
      <c r="ODF8" s="27"/>
      <c r="ODG8" s="27"/>
      <c r="ODH8" s="27"/>
      <c r="ODI8" s="27"/>
      <c r="ODJ8" s="27"/>
      <c r="ODK8" s="27"/>
      <c r="ODL8" s="27"/>
      <c r="ODM8" s="27"/>
      <c r="ODN8" s="27"/>
      <c r="ODO8" s="27"/>
      <c r="ODP8" s="27"/>
      <c r="ODQ8" s="27"/>
      <c r="ODR8" s="27"/>
      <c r="ODS8" s="27"/>
      <c r="ODT8" s="27"/>
      <c r="ODU8" s="27"/>
      <c r="ODV8" s="27"/>
      <c r="ODW8" s="27"/>
      <c r="ODX8" s="27"/>
      <c r="ODY8" s="27"/>
      <c r="ODZ8" s="27"/>
      <c r="OEA8" s="27"/>
      <c r="OEB8" s="27"/>
      <c r="OEC8" s="27"/>
      <c r="OED8" s="27"/>
      <c r="OEE8" s="27"/>
      <c r="OEF8" s="27"/>
      <c r="OEG8" s="27"/>
      <c r="OEH8" s="27"/>
      <c r="OEI8" s="27"/>
      <c r="OEJ8" s="27"/>
      <c r="OEK8" s="27"/>
      <c r="OEL8" s="27"/>
      <c r="OEM8" s="27"/>
      <c r="OEN8" s="27"/>
      <c r="OEO8" s="27"/>
      <c r="OEP8" s="27"/>
      <c r="OEQ8" s="27"/>
      <c r="OER8" s="27"/>
      <c r="OES8" s="27"/>
      <c r="OET8" s="27"/>
      <c r="OEU8" s="27"/>
      <c r="OEV8" s="27"/>
      <c r="OEW8" s="27"/>
      <c r="OEX8" s="27"/>
      <c r="OEY8" s="27"/>
      <c r="OEZ8" s="27"/>
      <c r="OFA8" s="27"/>
      <c r="OFB8" s="27"/>
      <c r="OFC8" s="27"/>
      <c r="OFD8" s="27"/>
      <c r="OFE8" s="27"/>
      <c r="OFF8" s="27"/>
      <c r="OFG8" s="27"/>
      <c r="OFH8" s="27"/>
      <c r="OFI8" s="27"/>
      <c r="OFJ8" s="27"/>
      <c r="OFK8" s="27"/>
      <c r="OFL8" s="27"/>
      <c r="OFM8" s="27"/>
      <c r="OFN8" s="27"/>
      <c r="OFO8" s="27"/>
      <c r="OFP8" s="27"/>
      <c r="OFQ8" s="27"/>
      <c r="OFR8" s="27"/>
      <c r="OFS8" s="27"/>
      <c r="OFT8" s="27"/>
      <c r="OFU8" s="27"/>
      <c r="OFV8" s="27"/>
      <c r="OFW8" s="27"/>
      <c r="OFX8" s="27"/>
      <c r="OFY8" s="27"/>
      <c r="OFZ8" s="27"/>
      <c r="OGA8" s="27"/>
      <c r="OGB8" s="27"/>
      <c r="OGC8" s="27"/>
      <c r="OGD8" s="27"/>
      <c r="OGE8" s="27"/>
      <c r="OGF8" s="27"/>
      <c r="OGG8" s="27"/>
      <c r="OGH8" s="27"/>
      <c r="OGI8" s="27"/>
      <c r="OGJ8" s="27"/>
      <c r="OGK8" s="27"/>
      <c r="OGL8" s="27"/>
      <c r="OGM8" s="27"/>
      <c r="OGN8" s="27"/>
      <c r="OGO8" s="27"/>
      <c r="OGP8" s="27"/>
      <c r="OGQ8" s="27"/>
      <c r="OGR8" s="27"/>
      <c r="OGS8" s="27"/>
      <c r="OGT8" s="27"/>
      <c r="OGU8" s="27"/>
      <c r="OGV8" s="27"/>
      <c r="OGW8" s="27"/>
      <c r="OGX8" s="27"/>
      <c r="OGY8" s="27"/>
      <c r="OGZ8" s="27"/>
      <c r="OHA8" s="27"/>
      <c r="OHB8" s="27"/>
      <c r="OHC8" s="27"/>
      <c r="OHD8" s="27"/>
      <c r="OHE8" s="27"/>
      <c r="OHF8" s="27"/>
      <c r="OHG8" s="27"/>
      <c r="OHH8" s="27"/>
      <c r="OHI8" s="27"/>
      <c r="OHJ8" s="27"/>
      <c r="OHK8" s="27"/>
      <c r="OHL8" s="27"/>
      <c r="OHM8" s="27"/>
      <c r="OHN8" s="27"/>
      <c r="OHO8" s="27"/>
      <c r="OHP8" s="27"/>
      <c r="OHQ8" s="27"/>
      <c r="OHR8" s="27"/>
      <c r="OHS8" s="27"/>
      <c r="OHT8" s="27"/>
      <c r="OHU8" s="27"/>
      <c r="OHV8" s="27"/>
      <c r="OHW8" s="27"/>
      <c r="OHX8" s="27"/>
      <c r="OHY8" s="27"/>
      <c r="OHZ8" s="27"/>
      <c r="OIA8" s="27"/>
      <c r="OIB8" s="27"/>
      <c r="OIC8" s="27"/>
      <c r="OID8" s="27"/>
      <c r="OIE8" s="27"/>
      <c r="OIF8" s="27"/>
      <c r="OIG8" s="27"/>
      <c r="OIH8" s="27"/>
      <c r="OII8" s="27"/>
      <c r="OIJ8" s="27"/>
      <c r="OIK8" s="27"/>
      <c r="OIL8" s="27"/>
      <c r="OIM8" s="27"/>
      <c r="OIN8" s="27"/>
      <c r="OIO8" s="27"/>
      <c r="OIP8" s="27"/>
      <c r="OIQ8" s="27"/>
      <c r="OIR8" s="27"/>
      <c r="OIS8" s="27"/>
      <c r="OIT8" s="27"/>
      <c r="OIU8" s="27"/>
      <c r="OIV8" s="27"/>
      <c r="OIW8" s="27"/>
      <c r="OIX8" s="27"/>
      <c r="OIY8" s="27"/>
      <c r="OIZ8" s="27"/>
      <c r="OJA8" s="27"/>
      <c r="OJB8" s="27"/>
      <c r="OJC8" s="27"/>
      <c r="OJD8" s="27"/>
      <c r="OJE8" s="27"/>
      <c r="OJF8" s="27"/>
      <c r="OJG8" s="27"/>
      <c r="OJH8" s="27"/>
      <c r="OJI8" s="27"/>
      <c r="OJJ8" s="27"/>
      <c r="OJK8" s="27"/>
      <c r="OJL8" s="27"/>
      <c r="OJM8" s="27"/>
      <c r="OJN8" s="27"/>
      <c r="OJO8" s="27"/>
      <c r="OJP8" s="27"/>
      <c r="OJQ8" s="27"/>
      <c r="OJR8" s="27"/>
      <c r="OJS8" s="27"/>
      <c r="OJT8" s="27"/>
      <c r="OJU8" s="27"/>
      <c r="OJV8" s="27"/>
      <c r="OJW8" s="27"/>
      <c r="OJX8" s="27"/>
      <c r="OJY8" s="27"/>
      <c r="OJZ8" s="27"/>
      <c r="OKA8" s="27"/>
      <c r="OKB8" s="27"/>
      <c r="OKC8" s="27"/>
      <c r="OKD8" s="27"/>
      <c r="OKE8" s="27"/>
      <c r="OKF8" s="27"/>
      <c r="OKG8" s="27"/>
      <c r="OKH8" s="27"/>
      <c r="OKI8" s="27"/>
      <c r="OKJ8" s="27"/>
      <c r="OKK8" s="27"/>
      <c r="OKL8" s="27"/>
      <c r="OKM8" s="27"/>
      <c r="OKN8" s="27"/>
      <c r="OKO8" s="27"/>
      <c r="OKP8" s="27"/>
      <c r="OKQ8" s="27"/>
      <c r="OKR8" s="27"/>
      <c r="OKS8" s="27"/>
      <c r="OKT8" s="27"/>
      <c r="OKU8" s="27"/>
      <c r="OKV8" s="27"/>
      <c r="OKW8" s="27"/>
      <c r="OKX8" s="27"/>
      <c r="OKY8" s="27"/>
      <c r="OKZ8" s="27"/>
      <c r="OLA8" s="27"/>
      <c r="OLB8" s="27"/>
      <c r="OLC8" s="27"/>
      <c r="OLD8" s="27"/>
      <c r="OLE8" s="27"/>
      <c r="OLF8" s="27"/>
      <c r="OLG8" s="27"/>
      <c r="OLH8" s="27"/>
      <c r="OLI8" s="27"/>
      <c r="OLJ8" s="27"/>
      <c r="OLK8" s="27"/>
      <c r="OLL8" s="27"/>
      <c r="OLM8" s="27"/>
      <c r="OLN8" s="27"/>
      <c r="OLO8" s="27"/>
      <c r="OLP8" s="27"/>
      <c r="OLQ8" s="27"/>
      <c r="OLR8" s="27"/>
      <c r="OLS8" s="27"/>
      <c r="OLT8" s="27"/>
      <c r="OLU8" s="27"/>
      <c r="OLV8" s="27"/>
      <c r="OLW8" s="27"/>
      <c r="OLX8" s="27"/>
      <c r="OLY8" s="27"/>
      <c r="OLZ8" s="27"/>
      <c r="OMA8" s="27"/>
      <c r="OMB8" s="27"/>
      <c r="OMC8" s="27"/>
      <c r="OMD8" s="27"/>
      <c r="OME8" s="27"/>
      <c r="OMF8" s="27"/>
      <c r="OMG8" s="27"/>
      <c r="OMH8" s="27"/>
      <c r="OMI8" s="27"/>
      <c r="OMJ8" s="27"/>
      <c r="OMK8" s="27"/>
      <c r="OML8" s="27"/>
      <c r="OMM8" s="27"/>
      <c r="OMN8" s="27"/>
      <c r="OMO8" s="27"/>
      <c r="OMP8" s="27"/>
      <c r="OMQ8" s="27"/>
      <c r="OMR8" s="27"/>
      <c r="OMS8" s="27"/>
      <c r="OMT8" s="27"/>
      <c r="OMU8" s="27"/>
      <c r="OMV8" s="27"/>
      <c r="OMW8" s="27"/>
      <c r="OMX8" s="27"/>
      <c r="OMY8" s="27"/>
      <c r="OMZ8" s="27"/>
      <c r="ONA8" s="27"/>
      <c r="ONB8" s="27"/>
      <c r="ONC8" s="27"/>
      <c r="OND8" s="27"/>
      <c r="ONE8" s="27"/>
      <c r="ONF8" s="27"/>
      <c r="ONG8" s="27"/>
      <c r="ONH8" s="27"/>
      <c r="ONI8" s="27"/>
      <c r="ONJ8" s="27"/>
      <c r="ONK8" s="27"/>
      <c r="ONL8" s="27"/>
      <c r="ONM8" s="27"/>
      <c r="ONN8" s="27"/>
      <c r="ONO8" s="27"/>
      <c r="ONP8" s="27"/>
      <c r="ONQ8" s="27"/>
      <c r="ONR8" s="27"/>
      <c r="ONS8" s="27"/>
      <c r="ONT8" s="27"/>
      <c r="ONU8" s="27"/>
      <c r="ONV8" s="27"/>
      <c r="ONW8" s="27"/>
      <c r="ONX8" s="27"/>
      <c r="ONY8" s="27"/>
      <c r="ONZ8" s="27"/>
      <c r="OOA8" s="27"/>
      <c r="OOB8" s="27"/>
      <c r="OOC8" s="27"/>
      <c r="OOD8" s="27"/>
      <c r="OOE8" s="27"/>
      <c r="OOF8" s="27"/>
      <c r="OOG8" s="27"/>
      <c r="OOH8" s="27"/>
      <c r="OOI8" s="27"/>
      <c r="OOJ8" s="27"/>
      <c r="OOK8" s="27"/>
      <c r="OOL8" s="27"/>
      <c r="OOM8" s="27"/>
      <c r="OON8" s="27"/>
      <c r="OOO8" s="27"/>
      <c r="OOP8" s="27"/>
      <c r="OOQ8" s="27"/>
      <c r="OOR8" s="27"/>
      <c r="OOS8" s="27"/>
      <c r="OOT8" s="27"/>
      <c r="OOU8" s="27"/>
      <c r="OOV8" s="27"/>
      <c r="OOW8" s="27"/>
      <c r="OOX8" s="27"/>
      <c r="OOY8" s="27"/>
      <c r="OOZ8" s="27"/>
      <c r="OPA8" s="27"/>
      <c r="OPB8" s="27"/>
      <c r="OPC8" s="27"/>
      <c r="OPD8" s="27"/>
      <c r="OPE8" s="27"/>
      <c r="OPF8" s="27"/>
      <c r="OPG8" s="27"/>
      <c r="OPH8" s="27"/>
      <c r="OPI8" s="27"/>
      <c r="OPJ8" s="27"/>
      <c r="OPK8" s="27"/>
      <c r="OPL8" s="27"/>
      <c r="OPM8" s="27"/>
      <c r="OPN8" s="27"/>
      <c r="OPO8" s="27"/>
      <c r="OPP8" s="27"/>
      <c r="OPQ8" s="27"/>
      <c r="OPR8" s="27"/>
      <c r="OPS8" s="27"/>
      <c r="OPT8" s="27"/>
      <c r="OPU8" s="27"/>
      <c r="OPV8" s="27"/>
      <c r="OPW8" s="27"/>
      <c r="OPX8" s="27"/>
      <c r="OPY8" s="27"/>
      <c r="OPZ8" s="27"/>
      <c r="OQA8" s="27"/>
      <c r="OQB8" s="27"/>
      <c r="OQC8" s="27"/>
      <c r="OQD8" s="27"/>
      <c r="OQE8" s="27"/>
      <c r="OQF8" s="27"/>
      <c r="OQG8" s="27"/>
      <c r="OQH8" s="27"/>
      <c r="OQI8" s="27"/>
      <c r="OQJ8" s="27"/>
      <c r="OQK8" s="27"/>
      <c r="OQL8" s="27"/>
      <c r="OQM8" s="27"/>
      <c r="OQN8" s="27"/>
      <c r="OQO8" s="27"/>
      <c r="OQP8" s="27"/>
      <c r="OQQ8" s="27"/>
      <c r="OQR8" s="27"/>
      <c r="OQS8" s="27"/>
      <c r="OQT8" s="27"/>
      <c r="OQU8" s="27"/>
      <c r="OQV8" s="27"/>
      <c r="OQW8" s="27"/>
      <c r="OQX8" s="27"/>
      <c r="OQY8" s="27"/>
      <c r="OQZ8" s="27"/>
      <c r="ORA8" s="27"/>
      <c r="ORB8" s="27"/>
      <c r="ORC8" s="27"/>
      <c r="ORD8" s="27"/>
      <c r="ORE8" s="27"/>
      <c r="ORF8" s="27"/>
      <c r="ORG8" s="27"/>
      <c r="ORH8" s="27"/>
      <c r="ORI8" s="27"/>
      <c r="ORJ8" s="27"/>
      <c r="ORK8" s="27"/>
      <c r="ORL8" s="27"/>
      <c r="ORM8" s="27"/>
      <c r="ORN8" s="27"/>
      <c r="ORO8" s="27"/>
      <c r="ORP8" s="27"/>
      <c r="ORQ8" s="27"/>
      <c r="ORR8" s="27"/>
      <c r="ORS8" s="27"/>
      <c r="ORT8" s="27"/>
      <c r="ORU8" s="27"/>
      <c r="ORV8" s="27"/>
      <c r="ORW8" s="27"/>
      <c r="ORX8" s="27"/>
      <c r="ORY8" s="27"/>
      <c r="ORZ8" s="27"/>
      <c r="OSA8" s="27"/>
      <c r="OSB8" s="27"/>
      <c r="OSC8" s="27"/>
      <c r="OSD8" s="27"/>
      <c r="OSE8" s="27"/>
      <c r="OSF8" s="27"/>
      <c r="OSG8" s="27"/>
      <c r="OSH8" s="27"/>
      <c r="OSI8" s="27"/>
      <c r="OSJ8" s="27"/>
      <c r="OSK8" s="27"/>
      <c r="OSL8" s="27"/>
      <c r="OSM8" s="27"/>
      <c r="OSN8" s="27"/>
      <c r="OSO8" s="27"/>
      <c r="OSP8" s="27"/>
      <c r="OSQ8" s="27"/>
      <c r="OSR8" s="27"/>
      <c r="OSS8" s="27"/>
      <c r="OST8" s="27"/>
      <c r="OSU8" s="27"/>
      <c r="OSV8" s="27"/>
      <c r="OSW8" s="27"/>
      <c r="OSX8" s="27"/>
      <c r="OSY8" s="27"/>
      <c r="OSZ8" s="27"/>
      <c r="OTA8" s="27"/>
      <c r="OTB8" s="27"/>
      <c r="OTC8" s="27"/>
      <c r="OTD8" s="27"/>
      <c r="OTE8" s="27"/>
      <c r="OTF8" s="27"/>
      <c r="OTG8" s="27"/>
      <c r="OTH8" s="27"/>
      <c r="OTI8" s="27"/>
      <c r="OTJ8" s="27"/>
      <c r="OTK8" s="27"/>
      <c r="OTL8" s="27"/>
      <c r="OTM8" s="27"/>
      <c r="OTN8" s="27"/>
      <c r="OTO8" s="27"/>
      <c r="OTP8" s="27"/>
      <c r="OTQ8" s="27"/>
      <c r="OTR8" s="27"/>
      <c r="OTS8" s="27"/>
      <c r="OTT8" s="27"/>
      <c r="OTU8" s="27"/>
      <c r="OTV8" s="27"/>
      <c r="OTW8" s="27"/>
      <c r="OTX8" s="27"/>
      <c r="OTY8" s="27"/>
      <c r="OTZ8" s="27"/>
      <c r="OUA8" s="27"/>
      <c r="OUB8" s="27"/>
      <c r="OUC8" s="27"/>
      <c r="OUD8" s="27"/>
      <c r="OUE8" s="27"/>
      <c r="OUF8" s="27"/>
      <c r="OUG8" s="27"/>
      <c r="OUH8" s="27"/>
      <c r="OUI8" s="27"/>
      <c r="OUJ8" s="27"/>
      <c r="OUK8" s="27"/>
      <c r="OUL8" s="27"/>
      <c r="OUM8" s="27"/>
      <c r="OUN8" s="27"/>
      <c r="OUO8" s="27"/>
      <c r="OUP8" s="27"/>
      <c r="OUQ8" s="27"/>
      <c r="OUR8" s="27"/>
      <c r="OUS8" s="27"/>
      <c r="OUT8" s="27"/>
      <c r="OUU8" s="27"/>
      <c r="OUV8" s="27"/>
      <c r="OUW8" s="27"/>
      <c r="OUX8" s="27"/>
      <c r="OUY8" s="27"/>
      <c r="OUZ8" s="27"/>
      <c r="OVA8" s="27"/>
      <c r="OVB8" s="27"/>
      <c r="OVC8" s="27"/>
      <c r="OVD8" s="27"/>
      <c r="OVE8" s="27"/>
      <c r="OVF8" s="27"/>
      <c r="OVG8" s="27"/>
      <c r="OVH8" s="27"/>
      <c r="OVI8" s="27"/>
      <c r="OVJ8" s="27"/>
      <c r="OVK8" s="27"/>
      <c r="OVL8" s="27"/>
      <c r="OVM8" s="27"/>
      <c r="OVN8" s="27"/>
      <c r="OVO8" s="27"/>
      <c r="OVP8" s="27"/>
      <c r="OVQ8" s="27"/>
      <c r="OVR8" s="27"/>
      <c r="OVS8" s="27"/>
      <c r="OVT8" s="27"/>
      <c r="OVU8" s="27"/>
      <c r="OVV8" s="27"/>
      <c r="OVW8" s="27"/>
      <c r="OVX8" s="27"/>
      <c r="OVY8" s="27"/>
      <c r="OVZ8" s="27"/>
      <c r="OWA8" s="27"/>
      <c r="OWB8" s="27"/>
      <c r="OWC8" s="27"/>
      <c r="OWD8" s="27"/>
      <c r="OWE8" s="27"/>
      <c r="OWF8" s="27"/>
      <c r="OWG8" s="27"/>
      <c r="OWH8" s="27"/>
      <c r="OWI8" s="27"/>
      <c r="OWJ8" s="27"/>
      <c r="OWK8" s="27"/>
      <c r="OWL8" s="27"/>
      <c r="OWM8" s="27"/>
      <c r="OWN8" s="27"/>
      <c r="OWO8" s="27"/>
      <c r="OWP8" s="27"/>
      <c r="OWQ8" s="27"/>
      <c r="OWR8" s="27"/>
      <c r="OWS8" s="27"/>
      <c r="OWT8" s="27"/>
      <c r="OWU8" s="27"/>
      <c r="OWV8" s="27"/>
      <c r="OWW8" s="27"/>
      <c r="OWX8" s="27"/>
      <c r="OWY8" s="27"/>
      <c r="OWZ8" s="27"/>
      <c r="OXA8" s="27"/>
      <c r="OXB8" s="27"/>
      <c r="OXC8" s="27"/>
      <c r="OXD8" s="27"/>
      <c r="OXE8" s="27"/>
      <c r="OXF8" s="27"/>
      <c r="OXG8" s="27"/>
      <c r="OXH8" s="27"/>
      <c r="OXI8" s="27"/>
      <c r="OXJ8" s="27"/>
      <c r="OXK8" s="27"/>
      <c r="OXL8" s="27"/>
      <c r="OXM8" s="27"/>
      <c r="OXN8" s="27"/>
      <c r="OXO8" s="27"/>
      <c r="OXP8" s="27"/>
      <c r="OXQ8" s="27"/>
      <c r="OXR8" s="27"/>
      <c r="OXS8" s="27"/>
      <c r="OXT8" s="27"/>
      <c r="OXU8" s="27"/>
      <c r="OXV8" s="27"/>
      <c r="OXW8" s="27"/>
      <c r="OXX8" s="27"/>
      <c r="OXY8" s="27"/>
      <c r="OXZ8" s="27"/>
      <c r="OYA8" s="27"/>
      <c r="OYB8" s="27"/>
      <c r="OYC8" s="27"/>
      <c r="OYD8" s="27"/>
      <c r="OYE8" s="27"/>
      <c r="OYF8" s="27"/>
      <c r="OYG8" s="27"/>
      <c r="OYH8" s="27"/>
      <c r="OYI8" s="27"/>
      <c r="OYJ8" s="27"/>
      <c r="OYK8" s="27"/>
      <c r="OYL8" s="27"/>
      <c r="OYM8" s="27"/>
      <c r="OYN8" s="27"/>
      <c r="OYO8" s="27"/>
      <c r="OYP8" s="27"/>
      <c r="OYQ8" s="27"/>
      <c r="OYR8" s="27"/>
      <c r="OYS8" s="27"/>
      <c r="OYT8" s="27"/>
      <c r="OYU8" s="27"/>
      <c r="OYV8" s="27"/>
      <c r="OYW8" s="27"/>
      <c r="OYX8" s="27"/>
      <c r="OYY8" s="27"/>
      <c r="OYZ8" s="27"/>
      <c r="OZA8" s="27"/>
      <c r="OZB8" s="27"/>
      <c r="OZC8" s="27"/>
      <c r="OZD8" s="27"/>
      <c r="OZE8" s="27"/>
      <c r="OZF8" s="27"/>
      <c r="OZG8" s="27"/>
      <c r="OZH8" s="27"/>
      <c r="OZI8" s="27"/>
      <c r="OZJ8" s="27"/>
      <c r="OZK8" s="27"/>
      <c r="OZL8" s="27"/>
      <c r="OZM8" s="27"/>
      <c r="OZN8" s="27"/>
      <c r="OZO8" s="27"/>
      <c r="OZP8" s="27"/>
      <c r="OZQ8" s="27"/>
      <c r="OZR8" s="27"/>
      <c r="OZS8" s="27"/>
      <c r="OZT8" s="27"/>
      <c r="OZU8" s="27"/>
      <c r="OZV8" s="27"/>
      <c r="OZW8" s="27"/>
      <c r="OZX8" s="27"/>
      <c r="OZY8" s="27"/>
      <c r="OZZ8" s="27"/>
      <c r="PAA8" s="27"/>
      <c r="PAB8" s="27"/>
      <c r="PAC8" s="27"/>
      <c r="PAD8" s="27"/>
      <c r="PAE8" s="27"/>
      <c r="PAF8" s="27"/>
      <c r="PAG8" s="27"/>
      <c r="PAH8" s="27"/>
      <c r="PAI8" s="27"/>
      <c r="PAJ8" s="27"/>
      <c r="PAK8" s="27"/>
      <c r="PAL8" s="27"/>
      <c r="PAM8" s="27"/>
      <c r="PAN8" s="27"/>
      <c r="PAO8" s="27"/>
      <c r="PAP8" s="27"/>
      <c r="PAQ8" s="27"/>
      <c r="PAR8" s="27"/>
      <c r="PAS8" s="27"/>
      <c r="PAT8" s="27"/>
      <c r="PAU8" s="27"/>
      <c r="PAV8" s="27"/>
      <c r="PAW8" s="27"/>
      <c r="PAX8" s="27"/>
      <c r="PAY8" s="27"/>
      <c r="PAZ8" s="27"/>
      <c r="PBA8" s="27"/>
      <c r="PBB8" s="27"/>
      <c r="PBC8" s="27"/>
      <c r="PBD8" s="27"/>
      <c r="PBE8" s="27"/>
      <c r="PBF8" s="27"/>
      <c r="PBG8" s="27"/>
      <c r="PBH8" s="27"/>
      <c r="PBI8" s="27"/>
      <c r="PBJ8" s="27"/>
      <c r="PBK8" s="27"/>
      <c r="PBL8" s="27"/>
      <c r="PBM8" s="27"/>
      <c r="PBN8" s="27"/>
      <c r="PBO8" s="27"/>
      <c r="PBP8" s="27"/>
      <c r="PBQ8" s="27"/>
      <c r="PBR8" s="27"/>
      <c r="PBS8" s="27"/>
      <c r="PBT8" s="27"/>
      <c r="PBU8" s="27"/>
      <c r="PBV8" s="27"/>
      <c r="PBW8" s="27"/>
      <c r="PBX8" s="27"/>
      <c r="PBY8" s="27"/>
      <c r="PBZ8" s="27"/>
      <c r="PCA8" s="27"/>
      <c r="PCB8" s="27"/>
      <c r="PCC8" s="27"/>
      <c r="PCD8" s="27"/>
      <c r="PCE8" s="27"/>
      <c r="PCF8" s="27"/>
      <c r="PCG8" s="27"/>
      <c r="PCH8" s="27"/>
      <c r="PCI8" s="27"/>
      <c r="PCJ8" s="27"/>
      <c r="PCK8" s="27"/>
      <c r="PCL8" s="27"/>
      <c r="PCM8" s="27"/>
      <c r="PCN8" s="27"/>
      <c r="PCO8" s="27"/>
      <c r="PCP8" s="27"/>
      <c r="PCQ8" s="27"/>
      <c r="PCR8" s="27"/>
      <c r="PCS8" s="27"/>
      <c r="PCT8" s="27"/>
      <c r="PCU8" s="27"/>
      <c r="PCV8" s="27"/>
      <c r="PCW8" s="27"/>
      <c r="PCX8" s="27"/>
      <c r="PCY8" s="27"/>
      <c r="PCZ8" s="27"/>
      <c r="PDA8" s="27"/>
      <c r="PDB8" s="27"/>
      <c r="PDC8" s="27"/>
      <c r="PDD8" s="27"/>
      <c r="PDE8" s="27"/>
      <c r="PDF8" s="27"/>
      <c r="PDG8" s="27"/>
      <c r="PDH8" s="27"/>
      <c r="PDI8" s="27"/>
      <c r="PDJ8" s="27"/>
      <c r="PDK8" s="27"/>
      <c r="PDL8" s="27"/>
      <c r="PDM8" s="27"/>
      <c r="PDN8" s="27"/>
      <c r="PDO8" s="27"/>
      <c r="PDP8" s="27"/>
      <c r="PDQ8" s="27"/>
      <c r="PDR8" s="27"/>
      <c r="PDS8" s="27"/>
      <c r="PDT8" s="27"/>
      <c r="PDU8" s="27"/>
      <c r="PDV8" s="27"/>
      <c r="PDW8" s="27"/>
      <c r="PDX8" s="27"/>
      <c r="PDY8" s="27"/>
      <c r="PDZ8" s="27"/>
      <c r="PEA8" s="27"/>
      <c r="PEB8" s="27"/>
      <c r="PEC8" s="27"/>
      <c r="PED8" s="27"/>
      <c r="PEE8" s="27"/>
      <c r="PEF8" s="27"/>
      <c r="PEG8" s="27"/>
      <c r="PEH8" s="27"/>
      <c r="PEI8" s="27"/>
      <c r="PEJ8" s="27"/>
      <c r="PEK8" s="27"/>
      <c r="PEL8" s="27"/>
      <c r="PEM8" s="27"/>
      <c r="PEN8" s="27"/>
      <c r="PEO8" s="27"/>
      <c r="PEP8" s="27"/>
      <c r="PEQ8" s="27"/>
      <c r="PER8" s="27"/>
      <c r="PES8" s="27"/>
      <c r="PET8" s="27"/>
      <c r="PEU8" s="27"/>
      <c r="PEV8" s="27"/>
      <c r="PEW8" s="27"/>
      <c r="PEX8" s="27"/>
      <c r="PEY8" s="27"/>
      <c r="PEZ8" s="27"/>
      <c r="PFA8" s="27"/>
      <c r="PFB8" s="27"/>
      <c r="PFC8" s="27"/>
      <c r="PFD8" s="27"/>
      <c r="PFE8" s="27"/>
      <c r="PFF8" s="27"/>
      <c r="PFG8" s="27"/>
      <c r="PFH8" s="27"/>
      <c r="PFI8" s="27"/>
      <c r="PFJ8" s="27"/>
      <c r="PFK8" s="27"/>
      <c r="PFL8" s="27"/>
      <c r="PFM8" s="27"/>
      <c r="PFN8" s="27"/>
      <c r="PFO8" s="27"/>
      <c r="PFP8" s="27"/>
      <c r="PFQ8" s="27"/>
      <c r="PFR8" s="27"/>
      <c r="PFS8" s="27"/>
      <c r="PFT8" s="27"/>
      <c r="PFU8" s="27"/>
      <c r="PFV8" s="27"/>
      <c r="PFW8" s="27"/>
      <c r="PFX8" s="27"/>
      <c r="PFY8" s="27"/>
      <c r="PFZ8" s="27"/>
      <c r="PGA8" s="27"/>
      <c r="PGB8" s="27"/>
      <c r="PGC8" s="27"/>
      <c r="PGD8" s="27"/>
      <c r="PGE8" s="27"/>
      <c r="PGF8" s="27"/>
      <c r="PGG8" s="27"/>
      <c r="PGH8" s="27"/>
      <c r="PGI8" s="27"/>
      <c r="PGJ8" s="27"/>
      <c r="PGK8" s="27"/>
      <c r="PGL8" s="27"/>
      <c r="PGM8" s="27"/>
      <c r="PGN8" s="27"/>
      <c r="PGO8" s="27"/>
      <c r="PGP8" s="27"/>
      <c r="PGQ8" s="27"/>
      <c r="PGR8" s="27"/>
      <c r="PGS8" s="27"/>
      <c r="PGT8" s="27"/>
      <c r="PGU8" s="27"/>
      <c r="PGV8" s="27"/>
      <c r="PGW8" s="27"/>
      <c r="PGX8" s="27"/>
      <c r="PGY8" s="27"/>
      <c r="PGZ8" s="27"/>
      <c r="PHA8" s="27"/>
      <c r="PHB8" s="27"/>
      <c r="PHC8" s="27"/>
      <c r="PHD8" s="27"/>
      <c r="PHE8" s="27"/>
      <c r="PHF8" s="27"/>
      <c r="PHG8" s="27"/>
      <c r="PHH8" s="27"/>
      <c r="PHI8" s="27"/>
      <c r="PHJ8" s="27"/>
      <c r="PHK8" s="27"/>
      <c r="PHL8" s="27"/>
      <c r="PHM8" s="27"/>
      <c r="PHN8" s="27"/>
      <c r="PHO8" s="27"/>
      <c r="PHP8" s="27"/>
      <c r="PHQ8" s="27"/>
      <c r="PHR8" s="27"/>
      <c r="PHS8" s="27"/>
      <c r="PHT8" s="27"/>
      <c r="PHU8" s="27"/>
      <c r="PHV8" s="27"/>
      <c r="PHW8" s="27"/>
      <c r="PHX8" s="27"/>
      <c r="PHY8" s="27"/>
      <c r="PHZ8" s="27"/>
      <c r="PIA8" s="27"/>
      <c r="PIB8" s="27"/>
      <c r="PIC8" s="27"/>
      <c r="PID8" s="27"/>
      <c r="PIE8" s="27"/>
      <c r="PIF8" s="27"/>
      <c r="PIG8" s="27"/>
      <c r="PIH8" s="27"/>
      <c r="PII8" s="27"/>
      <c r="PIJ8" s="27"/>
      <c r="PIK8" s="27"/>
      <c r="PIL8" s="27"/>
      <c r="PIM8" s="27"/>
      <c r="PIN8" s="27"/>
      <c r="PIO8" s="27"/>
      <c r="PIP8" s="27"/>
      <c r="PIQ8" s="27"/>
      <c r="PIR8" s="27"/>
      <c r="PIS8" s="27"/>
      <c r="PIT8" s="27"/>
      <c r="PIU8" s="27"/>
      <c r="PIV8" s="27"/>
      <c r="PIW8" s="27"/>
      <c r="PIX8" s="27"/>
      <c r="PIY8" s="27"/>
      <c r="PIZ8" s="27"/>
      <c r="PJA8" s="27"/>
      <c r="PJB8" s="27"/>
      <c r="PJC8" s="27"/>
      <c r="PJD8" s="27"/>
      <c r="PJE8" s="27"/>
      <c r="PJF8" s="27"/>
      <c r="PJG8" s="27"/>
      <c r="PJH8" s="27"/>
      <c r="PJI8" s="27"/>
      <c r="PJJ8" s="27"/>
      <c r="PJK8" s="27"/>
      <c r="PJL8" s="27"/>
      <c r="PJM8" s="27"/>
      <c r="PJN8" s="27"/>
      <c r="PJO8" s="27"/>
      <c r="PJP8" s="27"/>
      <c r="PJQ8" s="27"/>
      <c r="PJR8" s="27"/>
      <c r="PJS8" s="27"/>
      <c r="PJT8" s="27"/>
      <c r="PJU8" s="27"/>
      <c r="PJV8" s="27"/>
      <c r="PJW8" s="27"/>
      <c r="PJX8" s="27"/>
      <c r="PJY8" s="27"/>
      <c r="PJZ8" s="27"/>
      <c r="PKA8" s="27"/>
      <c r="PKB8" s="27"/>
      <c r="PKC8" s="27"/>
      <c r="PKD8" s="27"/>
      <c r="PKE8" s="27"/>
      <c r="PKF8" s="27"/>
      <c r="PKG8" s="27"/>
      <c r="PKH8" s="27"/>
      <c r="PKI8" s="27"/>
      <c r="PKJ8" s="27"/>
      <c r="PKK8" s="27"/>
      <c r="PKL8" s="27"/>
      <c r="PKM8" s="27"/>
      <c r="PKN8" s="27"/>
      <c r="PKO8" s="27"/>
      <c r="PKP8" s="27"/>
      <c r="PKQ8" s="27"/>
      <c r="PKR8" s="27"/>
      <c r="PKS8" s="27"/>
      <c r="PKT8" s="27"/>
      <c r="PKU8" s="27"/>
      <c r="PKV8" s="27"/>
      <c r="PKW8" s="27"/>
      <c r="PKX8" s="27"/>
      <c r="PKY8" s="27"/>
      <c r="PKZ8" s="27"/>
      <c r="PLA8" s="27"/>
      <c r="PLB8" s="27"/>
      <c r="PLC8" s="27"/>
      <c r="PLD8" s="27"/>
      <c r="PLE8" s="27"/>
      <c r="PLF8" s="27"/>
      <c r="PLG8" s="27"/>
      <c r="PLH8" s="27"/>
      <c r="PLI8" s="27"/>
      <c r="PLJ8" s="27"/>
      <c r="PLK8" s="27"/>
      <c r="PLL8" s="27"/>
      <c r="PLM8" s="27"/>
      <c r="PLN8" s="27"/>
      <c r="PLO8" s="27"/>
      <c r="PLP8" s="27"/>
      <c r="PLQ8" s="27"/>
      <c r="PLR8" s="27"/>
      <c r="PLS8" s="27"/>
      <c r="PLT8" s="27"/>
      <c r="PLU8" s="27"/>
      <c r="PLV8" s="27"/>
      <c r="PLW8" s="27"/>
      <c r="PLX8" s="27"/>
      <c r="PLY8" s="27"/>
      <c r="PLZ8" s="27"/>
      <c r="PMA8" s="27"/>
      <c r="PMB8" s="27"/>
      <c r="PMC8" s="27"/>
      <c r="PMD8" s="27"/>
      <c r="PME8" s="27"/>
      <c r="PMF8" s="27"/>
      <c r="PMG8" s="27"/>
      <c r="PMH8" s="27"/>
      <c r="PMI8" s="27"/>
      <c r="PMJ8" s="27"/>
      <c r="PMK8" s="27"/>
      <c r="PML8" s="27"/>
      <c r="PMM8" s="27"/>
      <c r="PMN8" s="27"/>
      <c r="PMO8" s="27"/>
      <c r="PMP8" s="27"/>
      <c r="PMQ8" s="27"/>
      <c r="PMR8" s="27"/>
      <c r="PMS8" s="27"/>
      <c r="PMT8" s="27"/>
      <c r="PMU8" s="27"/>
      <c r="PMV8" s="27"/>
      <c r="PMW8" s="27"/>
      <c r="PMX8" s="27"/>
      <c r="PMY8" s="27"/>
      <c r="PMZ8" s="27"/>
      <c r="PNA8" s="27"/>
      <c r="PNB8" s="27"/>
      <c r="PNC8" s="27"/>
      <c r="PND8" s="27"/>
      <c r="PNE8" s="27"/>
      <c r="PNF8" s="27"/>
      <c r="PNG8" s="27"/>
      <c r="PNH8" s="27"/>
      <c r="PNI8" s="27"/>
      <c r="PNJ8" s="27"/>
      <c r="PNK8" s="27"/>
      <c r="PNL8" s="27"/>
      <c r="PNM8" s="27"/>
      <c r="PNN8" s="27"/>
      <c r="PNO8" s="27"/>
      <c r="PNP8" s="27"/>
      <c r="PNQ8" s="27"/>
      <c r="PNR8" s="27"/>
      <c r="PNS8" s="27"/>
      <c r="PNT8" s="27"/>
      <c r="PNU8" s="27"/>
      <c r="PNV8" s="27"/>
      <c r="PNW8" s="27"/>
      <c r="PNX8" s="27"/>
      <c r="PNY8" s="27"/>
      <c r="PNZ8" s="27"/>
      <c r="POA8" s="27"/>
      <c r="POB8" s="27"/>
      <c r="POC8" s="27"/>
      <c r="POD8" s="27"/>
      <c r="POE8" s="27"/>
      <c r="POF8" s="27"/>
      <c r="POG8" s="27"/>
      <c r="POH8" s="27"/>
      <c r="POI8" s="27"/>
      <c r="POJ8" s="27"/>
      <c r="POK8" s="27"/>
      <c r="POL8" s="27"/>
      <c r="POM8" s="27"/>
      <c r="PON8" s="27"/>
      <c r="POO8" s="27"/>
      <c r="POP8" s="27"/>
      <c r="POQ8" s="27"/>
      <c r="POR8" s="27"/>
      <c r="POS8" s="27"/>
      <c r="POT8" s="27"/>
      <c r="POU8" s="27"/>
      <c r="POV8" s="27"/>
      <c r="POW8" s="27"/>
      <c r="POX8" s="27"/>
      <c r="POY8" s="27"/>
      <c r="POZ8" s="27"/>
      <c r="PPA8" s="27"/>
      <c r="PPB8" s="27"/>
      <c r="PPC8" s="27"/>
      <c r="PPD8" s="27"/>
      <c r="PPE8" s="27"/>
      <c r="PPF8" s="27"/>
      <c r="PPG8" s="27"/>
      <c r="PPH8" s="27"/>
      <c r="PPI8" s="27"/>
      <c r="PPJ8" s="27"/>
      <c r="PPK8" s="27"/>
      <c r="PPL8" s="27"/>
      <c r="PPM8" s="27"/>
      <c r="PPN8" s="27"/>
      <c r="PPO8" s="27"/>
      <c r="PPP8" s="27"/>
      <c r="PPQ8" s="27"/>
      <c r="PPR8" s="27"/>
      <c r="PPS8" s="27"/>
      <c r="PPT8" s="27"/>
      <c r="PPU8" s="27"/>
      <c r="PPV8" s="27"/>
      <c r="PPW8" s="27"/>
      <c r="PPX8" s="27"/>
      <c r="PPY8" s="27"/>
      <c r="PPZ8" s="27"/>
      <c r="PQA8" s="27"/>
      <c r="PQB8" s="27"/>
      <c r="PQC8" s="27"/>
      <c r="PQD8" s="27"/>
      <c r="PQE8" s="27"/>
      <c r="PQF8" s="27"/>
      <c r="PQG8" s="27"/>
      <c r="PQH8" s="27"/>
      <c r="PQI8" s="27"/>
      <c r="PQJ8" s="27"/>
      <c r="PQK8" s="27"/>
      <c r="PQL8" s="27"/>
      <c r="PQM8" s="27"/>
      <c r="PQN8" s="27"/>
      <c r="PQO8" s="27"/>
      <c r="PQP8" s="27"/>
      <c r="PQQ8" s="27"/>
      <c r="PQR8" s="27"/>
      <c r="PQS8" s="27"/>
      <c r="PQT8" s="27"/>
      <c r="PQU8" s="27"/>
      <c r="PQV8" s="27"/>
      <c r="PQW8" s="27"/>
      <c r="PQX8" s="27"/>
      <c r="PQY8" s="27"/>
      <c r="PQZ8" s="27"/>
      <c r="PRA8" s="27"/>
      <c r="PRB8" s="27"/>
      <c r="PRC8" s="27"/>
      <c r="PRD8" s="27"/>
      <c r="PRE8" s="27"/>
      <c r="PRF8" s="27"/>
      <c r="PRG8" s="27"/>
      <c r="PRH8" s="27"/>
      <c r="PRI8" s="27"/>
      <c r="PRJ8" s="27"/>
      <c r="PRK8" s="27"/>
      <c r="PRL8" s="27"/>
      <c r="PRM8" s="27"/>
      <c r="PRN8" s="27"/>
      <c r="PRO8" s="27"/>
      <c r="PRP8" s="27"/>
      <c r="PRQ8" s="27"/>
      <c r="PRR8" s="27"/>
      <c r="PRS8" s="27"/>
      <c r="PRT8" s="27"/>
      <c r="PRU8" s="27"/>
      <c r="PRV8" s="27"/>
      <c r="PRW8" s="27"/>
      <c r="PRX8" s="27"/>
      <c r="PRY8" s="27"/>
      <c r="PRZ8" s="27"/>
      <c r="PSA8" s="27"/>
      <c r="PSB8" s="27"/>
      <c r="PSC8" s="27"/>
      <c r="PSD8" s="27"/>
      <c r="PSE8" s="27"/>
      <c r="PSF8" s="27"/>
      <c r="PSG8" s="27"/>
      <c r="PSH8" s="27"/>
      <c r="PSI8" s="27"/>
      <c r="PSJ8" s="27"/>
      <c r="PSK8" s="27"/>
      <c r="PSL8" s="27"/>
      <c r="PSM8" s="27"/>
      <c r="PSN8" s="27"/>
      <c r="PSO8" s="27"/>
      <c r="PSP8" s="27"/>
      <c r="PSQ8" s="27"/>
      <c r="PSR8" s="27"/>
      <c r="PSS8" s="27"/>
      <c r="PST8" s="27"/>
      <c r="PSU8" s="27"/>
      <c r="PSV8" s="27"/>
      <c r="PSW8" s="27"/>
      <c r="PSX8" s="27"/>
      <c r="PSY8" s="27"/>
      <c r="PSZ8" s="27"/>
      <c r="PTA8" s="27"/>
      <c r="PTB8" s="27"/>
      <c r="PTC8" s="27"/>
      <c r="PTD8" s="27"/>
      <c r="PTE8" s="27"/>
      <c r="PTF8" s="27"/>
      <c r="PTG8" s="27"/>
      <c r="PTH8" s="27"/>
      <c r="PTI8" s="27"/>
      <c r="PTJ8" s="27"/>
      <c r="PTK8" s="27"/>
      <c r="PTL8" s="27"/>
      <c r="PTM8" s="27"/>
      <c r="PTN8" s="27"/>
      <c r="PTO8" s="27"/>
      <c r="PTP8" s="27"/>
      <c r="PTQ8" s="27"/>
      <c r="PTR8" s="27"/>
      <c r="PTS8" s="27"/>
      <c r="PTT8" s="27"/>
      <c r="PTU8" s="27"/>
      <c r="PTV8" s="27"/>
      <c r="PTW8" s="27"/>
      <c r="PTX8" s="27"/>
      <c r="PTY8" s="27"/>
      <c r="PTZ8" s="27"/>
      <c r="PUA8" s="27"/>
      <c r="PUB8" s="27"/>
      <c r="PUC8" s="27"/>
      <c r="PUD8" s="27"/>
      <c r="PUE8" s="27"/>
      <c r="PUF8" s="27"/>
      <c r="PUG8" s="27"/>
      <c r="PUH8" s="27"/>
      <c r="PUI8" s="27"/>
      <c r="PUJ8" s="27"/>
      <c r="PUK8" s="27"/>
      <c r="PUL8" s="27"/>
      <c r="PUM8" s="27"/>
      <c r="PUN8" s="27"/>
      <c r="PUO8" s="27"/>
      <c r="PUP8" s="27"/>
      <c r="PUQ8" s="27"/>
      <c r="PUR8" s="27"/>
      <c r="PUS8" s="27"/>
      <c r="PUT8" s="27"/>
      <c r="PUU8" s="27"/>
      <c r="PUV8" s="27"/>
      <c r="PUW8" s="27"/>
      <c r="PUX8" s="27"/>
      <c r="PUY8" s="27"/>
      <c r="PUZ8" s="27"/>
      <c r="PVA8" s="27"/>
      <c r="PVB8" s="27"/>
      <c r="PVC8" s="27"/>
      <c r="PVD8" s="27"/>
      <c r="PVE8" s="27"/>
      <c r="PVF8" s="27"/>
      <c r="PVG8" s="27"/>
      <c r="PVH8" s="27"/>
      <c r="PVI8" s="27"/>
      <c r="PVJ8" s="27"/>
      <c r="PVK8" s="27"/>
      <c r="PVL8" s="27"/>
      <c r="PVM8" s="27"/>
      <c r="PVN8" s="27"/>
      <c r="PVO8" s="27"/>
      <c r="PVP8" s="27"/>
      <c r="PVQ8" s="27"/>
      <c r="PVR8" s="27"/>
      <c r="PVS8" s="27"/>
      <c r="PVT8" s="27"/>
      <c r="PVU8" s="27"/>
      <c r="PVV8" s="27"/>
      <c r="PVW8" s="27"/>
      <c r="PVX8" s="27"/>
      <c r="PVY8" s="27"/>
      <c r="PVZ8" s="27"/>
      <c r="PWA8" s="27"/>
      <c r="PWB8" s="27"/>
      <c r="PWC8" s="27"/>
      <c r="PWD8" s="27"/>
      <c r="PWE8" s="27"/>
      <c r="PWF8" s="27"/>
      <c r="PWG8" s="27"/>
      <c r="PWH8" s="27"/>
      <c r="PWI8" s="27"/>
      <c r="PWJ8" s="27"/>
      <c r="PWK8" s="27"/>
      <c r="PWL8" s="27"/>
      <c r="PWM8" s="27"/>
      <c r="PWN8" s="27"/>
      <c r="PWO8" s="27"/>
      <c r="PWP8" s="27"/>
      <c r="PWQ8" s="27"/>
      <c r="PWR8" s="27"/>
      <c r="PWS8" s="27"/>
      <c r="PWT8" s="27"/>
      <c r="PWU8" s="27"/>
      <c r="PWV8" s="27"/>
      <c r="PWW8" s="27"/>
      <c r="PWX8" s="27"/>
      <c r="PWY8" s="27"/>
      <c r="PWZ8" s="27"/>
      <c r="PXA8" s="27"/>
      <c r="PXB8" s="27"/>
      <c r="PXC8" s="27"/>
      <c r="PXD8" s="27"/>
      <c r="PXE8" s="27"/>
      <c r="PXF8" s="27"/>
      <c r="PXG8" s="27"/>
      <c r="PXH8" s="27"/>
      <c r="PXI8" s="27"/>
      <c r="PXJ8" s="27"/>
      <c r="PXK8" s="27"/>
      <c r="PXL8" s="27"/>
      <c r="PXM8" s="27"/>
      <c r="PXN8" s="27"/>
      <c r="PXO8" s="27"/>
      <c r="PXP8" s="27"/>
      <c r="PXQ8" s="27"/>
      <c r="PXR8" s="27"/>
      <c r="PXS8" s="27"/>
      <c r="PXT8" s="27"/>
      <c r="PXU8" s="27"/>
      <c r="PXV8" s="27"/>
      <c r="PXW8" s="27"/>
      <c r="PXX8" s="27"/>
      <c r="PXY8" s="27"/>
      <c r="PXZ8" s="27"/>
      <c r="PYA8" s="27"/>
      <c r="PYB8" s="27"/>
      <c r="PYC8" s="27"/>
      <c r="PYD8" s="27"/>
      <c r="PYE8" s="27"/>
      <c r="PYF8" s="27"/>
      <c r="PYG8" s="27"/>
      <c r="PYH8" s="27"/>
      <c r="PYI8" s="27"/>
      <c r="PYJ8" s="27"/>
      <c r="PYK8" s="27"/>
      <c r="PYL8" s="27"/>
      <c r="PYM8" s="27"/>
      <c r="PYN8" s="27"/>
      <c r="PYO8" s="27"/>
      <c r="PYP8" s="27"/>
      <c r="PYQ8" s="27"/>
      <c r="PYR8" s="27"/>
      <c r="PYS8" s="27"/>
      <c r="PYT8" s="27"/>
      <c r="PYU8" s="27"/>
      <c r="PYV8" s="27"/>
      <c r="PYW8" s="27"/>
      <c r="PYX8" s="27"/>
      <c r="PYY8" s="27"/>
      <c r="PYZ8" s="27"/>
      <c r="PZA8" s="27"/>
      <c r="PZB8" s="27"/>
      <c r="PZC8" s="27"/>
      <c r="PZD8" s="27"/>
      <c r="PZE8" s="27"/>
      <c r="PZF8" s="27"/>
      <c r="PZG8" s="27"/>
      <c r="PZH8" s="27"/>
      <c r="PZI8" s="27"/>
      <c r="PZJ8" s="27"/>
      <c r="PZK8" s="27"/>
      <c r="PZL8" s="27"/>
      <c r="PZM8" s="27"/>
      <c r="PZN8" s="27"/>
      <c r="PZO8" s="27"/>
      <c r="PZP8" s="27"/>
      <c r="PZQ8" s="27"/>
      <c r="PZR8" s="27"/>
      <c r="PZS8" s="27"/>
      <c r="PZT8" s="27"/>
      <c r="PZU8" s="27"/>
      <c r="PZV8" s="27"/>
      <c r="PZW8" s="27"/>
      <c r="PZX8" s="27"/>
      <c r="PZY8" s="27"/>
      <c r="PZZ8" s="27"/>
      <c r="QAA8" s="27"/>
      <c r="QAB8" s="27"/>
      <c r="QAC8" s="27"/>
      <c r="QAD8" s="27"/>
      <c r="QAE8" s="27"/>
      <c r="QAF8" s="27"/>
      <c r="QAG8" s="27"/>
      <c r="QAH8" s="27"/>
      <c r="QAI8" s="27"/>
      <c r="QAJ8" s="27"/>
      <c r="QAK8" s="27"/>
      <c r="QAL8" s="27"/>
      <c r="QAM8" s="27"/>
      <c r="QAN8" s="27"/>
      <c r="QAO8" s="27"/>
      <c r="QAP8" s="27"/>
      <c r="QAQ8" s="27"/>
      <c r="QAR8" s="27"/>
      <c r="QAS8" s="27"/>
      <c r="QAT8" s="27"/>
      <c r="QAU8" s="27"/>
      <c r="QAV8" s="27"/>
      <c r="QAW8" s="27"/>
      <c r="QAX8" s="27"/>
      <c r="QAY8" s="27"/>
      <c r="QAZ8" s="27"/>
      <c r="QBA8" s="27"/>
      <c r="QBB8" s="27"/>
      <c r="QBC8" s="27"/>
      <c r="QBD8" s="27"/>
      <c r="QBE8" s="27"/>
      <c r="QBF8" s="27"/>
      <c r="QBG8" s="27"/>
      <c r="QBH8" s="27"/>
      <c r="QBI8" s="27"/>
      <c r="QBJ8" s="27"/>
      <c r="QBK8" s="27"/>
      <c r="QBL8" s="27"/>
      <c r="QBM8" s="27"/>
      <c r="QBN8" s="27"/>
      <c r="QBO8" s="27"/>
      <c r="QBP8" s="27"/>
      <c r="QBQ8" s="27"/>
      <c r="QBR8" s="27"/>
      <c r="QBS8" s="27"/>
      <c r="QBT8" s="27"/>
      <c r="QBU8" s="27"/>
      <c r="QBV8" s="27"/>
      <c r="QBW8" s="27"/>
      <c r="QBX8" s="27"/>
      <c r="QBY8" s="27"/>
      <c r="QBZ8" s="27"/>
      <c r="QCA8" s="27"/>
      <c r="QCB8" s="27"/>
      <c r="QCC8" s="27"/>
      <c r="QCD8" s="27"/>
      <c r="QCE8" s="27"/>
      <c r="QCF8" s="27"/>
      <c r="QCG8" s="27"/>
      <c r="QCH8" s="27"/>
      <c r="QCI8" s="27"/>
      <c r="QCJ8" s="27"/>
      <c r="QCK8" s="27"/>
      <c r="QCL8" s="27"/>
      <c r="QCM8" s="27"/>
      <c r="QCN8" s="27"/>
      <c r="QCO8" s="27"/>
      <c r="QCP8" s="27"/>
      <c r="QCQ8" s="27"/>
      <c r="QCR8" s="27"/>
      <c r="QCS8" s="27"/>
      <c r="QCT8" s="27"/>
      <c r="QCU8" s="27"/>
      <c r="QCV8" s="27"/>
      <c r="QCW8" s="27"/>
      <c r="QCX8" s="27"/>
      <c r="QCY8" s="27"/>
      <c r="QCZ8" s="27"/>
      <c r="QDA8" s="27"/>
      <c r="QDB8" s="27"/>
      <c r="QDC8" s="27"/>
      <c r="QDD8" s="27"/>
      <c r="QDE8" s="27"/>
      <c r="QDF8" s="27"/>
      <c r="QDG8" s="27"/>
      <c r="QDH8" s="27"/>
      <c r="QDI8" s="27"/>
      <c r="QDJ8" s="27"/>
      <c r="QDK8" s="27"/>
      <c r="QDL8" s="27"/>
      <c r="QDM8" s="27"/>
      <c r="QDN8" s="27"/>
      <c r="QDO8" s="27"/>
      <c r="QDP8" s="27"/>
      <c r="QDQ8" s="27"/>
      <c r="QDR8" s="27"/>
      <c r="QDS8" s="27"/>
      <c r="QDT8" s="27"/>
      <c r="QDU8" s="27"/>
      <c r="QDV8" s="27"/>
      <c r="QDW8" s="27"/>
      <c r="QDX8" s="27"/>
      <c r="QDY8" s="27"/>
      <c r="QDZ8" s="27"/>
      <c r="QEA8" s="27"/>
      <c r="QEB8" s="27"/>
      <c r="QEC8" s="27"/>
      <c r="QED8" s="27"/>
      <c r="QEE8" s="27"/>
      <c r="QEF8" s="27"/>
      <c r="QEG8" s="27"/>
      <c r="QEH8" s="27"/>
      <c r="QEI8" s="27"/>
      <c r="QEJ8" s="27"/>
      <c r="QEK8" s="27"/>
      <c r="QEL8" s="27"/>
      <c r="QEM8" s="27"/>
      <c r="QEN8" s="27"/>
      <c r="QEO8" s="27"/>
      <c r="QEP8" s="27"/>
      <c r="QEQ8" s="27"/>
      <c r="QER8" s="27"/>
      <c r="QES8" s="27"/>
      <c r="QET8" s="27"/>
      <c r="QEU8" s="27"/>
      <c r="QEV8" s="27"/>
      <c r="QEW8" s="27"/>
      <c r="QEX8" s="27"/>
      <c r="QEY8" s="27"/>
      <c r="QEZ8" s="27"/>
      <c r="QFA8" s="27"/>
      <c r="QFB8" s="27"/>
      <c r="QFC8" s="27"/>
      <c r="QFD8" s="27"/>
      <c r="QFE8" s="27"/>
      <c r="QFF8" s="27"/>
      <c r="QFG8" s="27"/>
      <c r="QFH8" s="27"/>
      <c r="QFI8" s="27"/>
      <c r="QFJ8" s="27"/>
      <c r="QFK8" s="27"/>
      <c r="QFL8" s="27"/>
      <c r="QFM8" s="27"/>
      <c r="QFN8" s="27"/>
      <c r="QFO8" s="27"/>
      <c r="QFP8" s="27"/>
      <c r="QFQ8" s="27"/>
      <c r="QFR8" s="27"/>
      <c r="QFS8" s="27"/>
      <c r="QFT8" s="27"/>
      <c r="QFU8" s="27"/>
      <c r="QFV8" s="27"/>
      <c r="QFW8" s="27"/>
      <c r="QFX8" s="27"/>
      <c r="QFY8" s="27"/>
      <c r="QFZ8" s="27"/>
      <c r="QGA8" s="27"/>
      <c r="QGB8" s="27"/>
      <c r="QGC8" s="27"/>
      <c r="QGD8" s="27"/>
      <c r="QGE8" s="27"/>
      <c r="QGF8" s="27"/>
      <c r="QGG8" s="27"/>
      <c r="QGH8" s="27"/>
      <c r="QGI8" s="27"/>
      <c r="QGJ8" s="27"/>
      <c r="QGK8" s="27"/>
      <c r="QGL8" s="27"/>
      <c r="QGM8" s="27"/>
      <c r="QGN8" s="27"/>
      <c r="QGO8" s="27"/>
      <c r="QGP8" s="27"/>
      <c r="QGQ8" s="27"/>
      <c r="QGR8" s="27"/>
      <c r="QGS8" s="27"/>
      <c r="QGT8" s="27"/>
      <c r="QGU8" s="27"/>
      <c r="QGV8" s="27"/>
      <c r="QGW8" s="27"/>
      <c r="QGX8" s="27"/>
      <c r="QGY8" s="27"/>
      <c r="QGZ8" s="27"/>
      <c r="QHA8" s="27"/>
      <c r="QHB8" s="27"/>
      <c r="QHC8" s="27"/>
      <c r="QHD8" s="27"/>
      <c r="QHE8" s="27"/>
      <c r="QHF8" s="27"/>
      <c r="QHG8" s="27"/>
      <c r="QHH8" s="27"/>
      <c r="QHI8" s="27"/>
      <c r="QHJ8" s="27"/>
      <c r="QHK8" s="27"/>
      <c r="QHL8" s="27"/>
      <c r="QHM8" s="27"/>
      <c r="QHN8" s="27"/>
      <c r="QHO8" s="27"/>
      <c r="QHP8" s="27"/>
      <c r="QHQ8" s="27"/>
      <c r="QHR8" s="27"/>
      <c r="QHS8" s="27"/>
      <c r="QHT8" s="27"/>
      <c r="QHU8" s="27"/>
      <c r="QHV8" s="27"/>
      <c r="QHW8" s="27"/>
      <c r="QHX8" s="27"/>
      <c r="QHY8" s="27"/>
      <c r="QHZ8" s="27"/>
      <c r="QIA8" s="27"/>
      <c r="QIB8" s="27"/>
      <c r="QIC8" s="27"/>
      <c r="QID8" s="27"/>
      <c r="QIE8" s="27"/>
      <c r="QIF8" s="27"/>
      <c r="QIG8" s="27"/>
      <c r="QIH8" s="27"/>
      <c r="QII8" s="27"/>
      <c r="QIJ8" s="27"/>
      <c r="QIK8" s="27"/>
      <c r="QIL8" s="27"/>
      <c r="QIM8" s="27"/>
      <c r="QIN8" s="27"/>
      <c r="QIO8" s="27"/>
      <c r="QIP8" s="27"/>
      <c r="QIQ8" s="27"/>
      <c r="QIR8" s="27"/>
      <c r="QIS8" s="27"/>
      <c r="QIT8" s="27"/>
      <c r="QIU8" s="27"/>
      <c r="QIV8" s="27"/>
      <c r="QIW8" s="27"/>
      <c r="QIX8" s="27"/>
      <c r="QIY8" s="27"/>
      <c r="QIZ8" s="27"/>
      <c r="QJA8" s="27"/>
      <c r="QJB8" s="27"/>
      <c r="QJC8" s="27"/>
      <c r="QJD8" s="27"/>
      <c r="QJE8" s="27"/>
      <c r="QJF8" s="27"/>
      <c r="QJG8" s="27"/>
      <c r="QJH8" s="27"/>
      <c r="QJI8" s="27"/>
      <c r="QJJ8" s="27"/>
      <c r="QJK8" s="27"/>
      <c r="QJL8" s="27"/>
      <c r="QJM8" s="27"/>
      <c r="QJN8" s="27"/>
      <c r="QJO8" s="27"/>
      <c r="QJP8" s="27"/>
      <c r="QJQ8" s="27"/>
      <c r="QJR8" s="27"/>
      <c r="QJS8" s="27"/>
      <c r="QJT8" s="27"/>
      <c r="QJU8" s="27"/>
      <c r="QJV8" s="27"/>
      <c r="QJW8" s="27"/>
      <c r="QJX8" s="27"/>
      <c r="QJY8" s="27"/>
      <c r="QJZ8" s="27"/>
      <c r="QKA8" s="27"/>
      <c r="QKB8" s="27"/>
      <c r="QKC8" s="27"/>
      <c r="QKD8" s="27"/>
      <c r="QKE8" s="27"/>
      <c r="QKF8" s="27"/>
      <c r="QKG8" s="27"/>
      <c r="QKH8" s="27"/>
      <c r="QKI8" s="27"/>
      <c r="QKJ8" s="27"/>
      <c r="QKK8" s="27"/>
      <c r="QKL8" s="27"/>
      <c r="QKM8" s="27"/>
      <c r="QKN8" s="27"/>
      <c r="QKO8" s="27"/>
      <c r="QKP8" s="27"/>
      <c r="QKQ8" s="27"/>
      <c r="QKR8" s="27"/>
      <c r="QKS8" s="27"/>
      <c r="QKT8" s="27"/>
      <c r="QKU8" s="27"/>
      <c r="QKV8" s="27"/>
      <c r="QKW8" s="27"/>
      <c r="QKX8" s="27"/>
      <c r="QKY8" s="27"/>
      <c r="QKZ8" s="27"/>
      <c r="QLA8" s="27"/>
      <c r="QLB8" s="27"/>
      <c r="QLC8" s="27"/>
      <c r="QLD8" s="27"/>
      <c r="QLE8" s="27"/>
      <c r="QLF8" s="27"/>
      <c r="QLG8" s="27"/>
      <c r="QLH8" s="27"/>
      <c r="QLI8" s="27"/>
      <c r="QLJ8" s="27"/>
      <c r="QLK8" s="27"/>
      <c r="QLL8" s="27"/>
      <c r="QLM8" s="27"/>
      <c r="QLN8" s="27"/>
      <c r="QLO8" s="27"/>
      <c r="QLP8" s="27"/>
      <c r="QLQ8" s="27"/>
      <c r="QLR8" s="27"/>
      <c r="QLS8" s="27"/>
      <c r="QLT8" s="27"/>
      <c r="QLU8" s="27"/>
      <c r="QLV8" s="27"/>
      <c r="QLW8" s="27"/>
      <c r="QLX8" s="27"/>
      <c r="QLY8" s="27"/>
      <c r="QLZ8" s="27"/>
      <c r="QMA8" s="27"/>
      <c r="QMB8" s="27"/>
      <c r="QMC8" s="27"/>
      <c r="QMD8" s="27"/>
      <c r="QME8" s="27"/>
      <c r="QMF8" s="27"/>
      <c r="QMG8" s="27"/>
      <c r="QMH8" s="27"/>
      <c r="QMI8" s="27"/>
      <c r="QMJ8" s="27"/>
      <c r="QMK8" s="27"/>
      <c r="QML8" s="27"/>
      <c r="QMM8" s="27"/>
      <c r="QMN8" s="27"/>
      <c r="QMO8" s="27"/>
      <c r="QMP8" s="27"/>
      <c r="QMQ8" s="27"/>
      <c r="QMR8" s="27"/>
      <c r="QMS8" s="27"/>
      <c r="QMT8" s="27"/>
      <c r="QMU8" s="27"/>
      <c r="QMV8" s="27"/>
      <c r="QMW8" s="27"/>
      <c r="QMX8" s="27"/>
      <c r="QMY8" s="27"/>
      <c r="QMZ8" s="27"/>
      <c r="QNA8" s="27"/>
      <c r="QNB8" s="27"/>
      <c r="QNC8" s="27"/>
      <c r="QND8" s="27"/>
      <c r="QNE8" s="27"/>
      <c r="QNF8" s="27"/>
      <c r="QNG8" s="27"/>
      <c r="QNH8" s="27"/>
      <c r="QNI8" s="27"/>
      <c r="QNJ8" s="27"/>
      <c r="QNK8" s="27"/>
      <c r="QNL8" s="27"/>
      <c r="QNM8" s="27"/>
      <c r="QNN8" s="27"/>
      <c r="QNO8" s="27"/>
      <c r="QNP8" s="27"/>
      <c r="QNQ8" s="27"/>
      <c r="QNR8" s="27"/>
      <c r="QNS8" s="27"/>
      <c r="QNT8" s="27"/>
      <c r="QNU8" s="27"/>
      <c r="QNV8" s="27"/>
      <c r="QNW8" s="27"/>
      <c r="QNX8" s="27"/>
      <c r="QNY8" s="27"/>
      <c r="QNZ8" s="27"/>
      <c r="QOA8" s="27"/>
      <c r="QOB8" s="27"/>
      <c r="QOC8" s="27"/>
      <c r="QOD8" s="27"/>
      <c r="QOE8" s="27"/>
      <c r="QOF8" s="27"/>
      <c r="QOG8" s="27"/>
      <c r="QOH8" s="27"/>
      <c r="QOI8" s="27"/>
      <c r="QOJ8" s="27"/>
      <c r="QOK8" s="27"/>
      <c r="QOL8" s="27"/>
      <c r="QOM8" s="27"/>
      <c r="QON8" s="27"/>
      <c r="QOO8" s="27"/>
      <c r="QOP8" s="27"/>
      <c r="QOQ8" s="27"/>
      <c r="QOR8" s="27"/>
      <c r="QOS8" s="27"/>
      <c r="QOT8" s="27"/>
      <c r="QOU8" s="27"/>
      <c r="QOV8" s="27"/>
      <c r="QOW8" s="27"/>
      <c r="QOX8" s="27"/>
      <c r="QOY8" s="27"/>
      <c r="QOZ8" s="27"/>
      <c r="QPA8" s="27"/>
      <c r="QPB8" s="27"/>
      <c r="QPC8" s="27"/>
      <c r="QPD8" s="27"/>
      <c r="QPE8" s="27"/>
      <c r="QPF8" s="27"/>
      <c r="QPG8" s="27"/>
      <c r="QPH8" s="27"/>
      <c r="QPI8" s="27"/>
      <c r="QPJ8" s="27"/>
      <c r="QPK8" s="27"/>
      <c r="QPL8" s="27"/>
      <c r="QPM8" s="27"/>
      <c r="QPN8" s="27"/>
      <c r="QPO8" s="27"/>
      <c r="QPP8" s="27"/>
      <c r="QPQ8" s="27"/>
      <c r="QPR8" s="27"/>
      <c r="QPS8" s="27"/>
      <c r="QPT8" s="27"/>
      <c r="QPU8" s="27"/>
      <c r="QPV8" s="27"/>
      <c r="QPW8" s="27"/>
      <c r="QPX8" s="27"/>
      <c r="QPY8" s="27"/>
      <c r="QPZ8" s="27"/>
      <c r="QQA8" s="27"/>
      <c r="QQB8" s="27"/>
      <c r="QQC8" s="27"/>
      <c r="QQD8" s="27"/>
      <c r="QQE8" s="27"/>
      <c r="QQF8" s="27"/>
      <c r="QQG8" s="27"/>
      <c r="QQH8" s="27"/>
      <c r="QQI8" s="27"/>
      <c r="QQJ8" s="27"/>
      <c r="QQK8" s="27"/>
      <c r="QQL8" s="27"/>
      <c r="QQM8" s="27"/>
      <c r="QQN8" s="27"/>
      <c r="QQO8" s="27"/>
      <c r="QQP8" s="27"/>
      <c r="QQQ8" s="27"/>
      <c r="QQR8" s="27"/>
      <c r="QQS8" s="27"/>
      <c r="QQT8" s="27"/>
      <c r="QQU8" s="27"/>
      <c r="QQV8" s="27"/>
      <c r="QQW8" s="27"/>
      <c r="QQX8" s="27"/>
      <c r="QQY8" s="27"/>
      <c r="QQZ8" s="27"/>
      <c r="QRA8" s="27"/>
      <c r="QRB8" s="27"/>
      <c r="QRC8" s="27"/>
      <c r="QRD8" s="27"/>
      <c r="QRE8" s="27"/>
      <c r="QRF8" s="27"/>
      <c r="QRG8" s="27"/>
      <c r="QRH8" s="27"/>
      <c r="QRI8" s="27"/>
      <c r="QRJ8" s="27"/>
      <c r="QRK8" s="27"/>
      <c r="QRL8" s="27"/>
      <c r="QRM8" s="27"/>
      <c r="QRN8" s="27"/>
      <c r="QRO8" s="27"/>
      <c r="QRP8" s="27"/>
      <c r="QRQ8" s="27"/>
      <c r="QRR8" s="27"/>
      <c r="QRS8" s="27"/>
      <c r="QRT8" s="27"/>
      <c r="QRU8" s="27"/>
      <c r="QRV8" s="27"/>
      <c r="QRW8" s="27"/>
      <c r="QRX8" s="27"/>
      <c r="QRY8" s="27"/>
      <c r="QRZ8" s="27"/>
      <c r="QSA8" s="27"/>
      <c r="QSB8" s="27"/>
      <c r="QSC8" s="27"/>
      <c r="QSD8" s="27"/>
      <c r="QSE8" s="27"/>
      <c r="QSF8" s="27"/>
      <c r="QSG8" s="27"/>
      <c r="QSH8" s="27"/>
      <c r="QSI8" s="27"/>
      <c r="QSJ8" s="27"/>
      <c r="QSK8" s="27"/>
      <c r="QSL8" s="27"/>
      <c r="QSM8" s="27"/>
      <c r="QSN8" s="27"/>
      <c r="QSO8" s="27"/>
      <c r="QSP8" s="27"/>
      <c r="QSQ8" s="27"/>
      <c r="QSR8" s="27"/>
      <c r="QSS8" s="27"/>
      <c r="QST8" s="27"/>
      <c r="QSU8" s="27"/>
      <c r="QSV8" s="27"/>
      <c r="QSW8" s="27"/>
      <c r="QSX8" s="27"/>
      <c r="QSY8" s="27"/>
      <c r="QSZ8" s="27"/>
      <c r="QTA8" s="27"/>
      <c r="QTB8" s="27"/>
      <c r="QTC8" s="27"/>
      <c r="QTD8" s="27"/>
      <c r="QTE8" s="27"/>
      <c r="QTF8" s="27"/>
      <c r="QTG8" s="27"/>
      <c r="QTH8" s="27"/>
      <c r="QTI8" s="27"/>
      <c r="QTJ8" s="27"/>
      <c r="QTK8" s="27"/>
      <c r="QTL8" s="27"/>
      <c r="QTM8" s="27"/>
      <c r="QTN8" s="27"/>
      <c r="QTO8" s="27"/>
      <c r="QTP8" s="27"/>
      <c r="QTQ8" s="27"/>
      <c r="QTR8" s="27"/>
      <c r="QTS8" s="27"/>
      <c r="QTT8" s="27"/>
      <c r="QTU8" s="27"/>
      <c r="QTV8" s="27"/>
      <c r="QTW8" s="27"/>
      <c r="QTX8" s="27"/>
      <c r="QTY8" s="27"/>
      <c r="QTZ8" s="27"/>
      <c r="QUA8" s="27"/>
      <c r="QUB8" s="27"/>
      <c r="QUC8" s="27"/>
      <c r="QUD8" s="27"/>
      <c r="QUE8" s="27"/>
      <c r="QUF8" s="27"/>
      <c r="QUG8" s="27"/>
      <c r="QUH8" s="27"/>
      <c r="QUI8" s="27"/>
      <c r="QUJ8" s="27"/>
      <c r="QUK8" s="27"/>
      <c r="QUL8" s="27"/>
      <c r="QUM8" s="27"/>
      <c r="QUN8" s="27"/>
      <c r="QUO8" s="27"/>
      <c r="QUP8" s="27"/>
      <c r="QUQ8" s="27"/>
      <c r="QUR8" s="27"/>
      <c r="QUS8" s="27"/>
      <c r="QUT8" s="27"/>
      <c r="QUU8" s="27"/>
      <c r="QUV8" s="27"/>
      <c r="QUW8" s="27"/>
      <c r="QUX8" s="27"/>
      <c r="QUY8" s="27"/>
      <c r="QUZ8" s="27"/>
      <c r="QVA8" s="27"/>
      <c r="QVB8" s="27"/>
      <c r="QVC8" s="27"/>
      <c r="QVD8" s="27"/>
      <c r="QVE8" s="27"/>
      <c r="QVF8" s="27"/>
      <c r="QVG8" s="27"/>
      <c r="QVH8" s="27"/>
      <c r="QVI8" s="27"/>
      <c r="QVJ8" s="27"/>
      <c r="QVK8" s="27"/>
      <c r="QVL8" s="27"/>
      <c r="QVM8" s="27"/>
      <c r="QVN8" s="27"/>
      <c r="QVO8" s="27"/>
      <c r="QVP8" s="27"/>
      <c r="QVQ8" s="27"/>
      <c r="QVR8" s="27"/>
      <c r="QVS8" s="27"/>
      <c r="QVT8" s="27"/>
      <c r="QVU8" s="27"/>
      <c r="QVV8" s="27"/>
      <c r="QVW8" s="27"/>
      <c r="QVX8" s="27"/>
      <c r="QVY8" s="27"/>
      <c r="QVZ8" s="27"/>
      <c r="QWA8" s="27"/>
      <c r="QWB8" s="27"/>
      <c r="QWC8" s="27"/>
      <c r="QWD8" s="27"/>
      <c r="QWE8" s="27"/>
      <c r="QWF8" s="27"/>
      <c r="QWG8" s="27"/>
      <c r="QWH8" s="27"/>
      <c r="QWI8" s="27"/>
      <c r="QWJ8" s="27"/>
      <c r="QWK8" s="27"/>
      <c r="QWL8" s="27"/>
      <c r="QWM8" s="27"/>
      <c r="QWN8" s="27"/>
      <c r="QWO8" s="27"/>
      <c r="QWP8" s="27"/>
      <c r="QWQ8" s="27"/>
      <c r="QWR8" s="27"/>
      <c r="QWS8" s="27"/>
      <c r="QWT8" s="27"/>
      <c r="QWU8" s="27"/>
      <c r="QWV8" s="27"/>
      <c r="QWW8" s="27"/>
      <c r="QWX8" s="27"/>
      <c r="QWY8" s="27"/>
      <c r="QWZ8" s="27"/>
      <c r="QXA8" s="27"/>
      <c r="QXB8" s="27"/>
      <c r="QXC8" s="27"/>
      <c r="QXD8" s="27"/>
      <c r="QXE8" s="27"/>
      <c r="QXF8" s="27"/>
      <c r="QXG8" s="27"/>
      <c r="QXH8" s="27"/>
      <c r="QXI8" s="27"/>
      <c r="QXJ8" s="27"/>
      <c r="QXK8" s="27"/>
      <c r="QXL8" s="27"/>
      <c r="QXM8" s="27"/>
      <c r="QXN8" s="27"/>
      <c r="QXO8" s="27"/>
      <c r="QXP8" s="27"/>
      <c r="QXQ8" s="27"/>
      <c r="QXR8" s="27"/>
      <c r="QXS8" s="27"/>
      <c r="QXT8" s="27"/>
      <c r="QXU8" s="27"/>
      <c r="QXV8" s="27"/>
      <c r="QXW8" s="27"/>
      <c r="QXX8" s="27"/>
      <c r="QXY8" s="27"/>
      <c r="QXZ8" s="27"/>
      <c r="QYA8" s="27"/>
      <c r="QYB8" s="27"/>
      <c r="QYC8" s="27"/>
      <c r="QYD8" s="27"/>
      <c r="QYE8" s="27"/>
      <c r="QYF8" s="27"/>
      <c r="QYG8" s="27"/>
      <c r="QYH8" s="27"/>
      <c r="QYI8" s="27"/>
      <c r="QYJ8" s="27"/>
      <c r="QYK8" s="27"/>
      <c r="QYL8" s="27"/>
      <c r="QYM8" s="27"/>
      <c r="QYN8" s="27"/>
      <c r="QYO8" s="27"/>
      <c r="QYP8" s="27"/>
      <c r="QYQ8" s="27"/>
      <c r="QYR8" s="27"/>
      <c r="QYS8" s="27"/>
      <c r="QYT8" s="27"/>
      <c r="QYU8" s="27"/>
      <c r="QYV8" s="27"/>
      <c r="QYW8" s="27"/>
      <c r="QYX8" s="27"/>
      <c r="QYY8" s="27"/>
      <c r="QYZ8" s="27"/>
      <c r="QZA8" s="27"/>
      <c r="QZB8" s="27"/>
      <c r="QZC8" s="27"/>
      <c r="QZD8" s="27"/>
      <c r="QZE8" s="27"/>
      <c r="QZF8" s="27"/>
      <c r="QZG8" s="27"/>
      <c r="QZH8" s="27"/>
      <c r="QZI8" s="27"/>
      <c r="QZJ8" s="27"/>
      <c r="QZK8" s="27"/>
      <c r="QZL8" s="27"/>
      <c r="QZM8" s="27"/>
      <c r="QZN8" s="27"/>
      <c r="QZO8" s="27"/>
      <c r="QZP8" s="27"/>
      <c r="QZQ8" s="27"/>
      <c r="QZR8" s="27"/>
      <c r="QZS8" s="27"/>
      <c r="QZT8" s="27"/>
      <c r="QZU8" s="27"/>
      <c r="QZV8" s="27"/>
      <c r="QZW8" s="27"/>
      <c r="QZX8" s="27"/>
      <c r="QZY8" s="27"/>
      <c r="QZZ8" s="27"/>
      <c r="RAA8" s="27"/>
      <c r="RAB8" s="27"/>
      <c r="RAC8" s="27"/>
      <c r="RAD8" s="27"/>
      <c r="RAE8" s="27"/>
      <c r="RAF8" s="27"/>
      <c r="RAG8" s="27"/>
      <c r="RAH8" s="27"/>
      <c r="RAI8" s="27"/>
      <c r="RAJ8" s="27"/>
      <c r="RAK8" s="27"/>
      <c r="RAL8" s="27"/>
      <c r="RAM8" s="27"/>
      <c r="RAN8" s="27"/>
      <c r="RAO8" s="27"/>
      <c r="RAP8" s="27"/>
      <c r="RAQ8" s="27"/>
      <c r="RAR8" s="27"/>
      <c r="RAS8" s="27"/>
      <c r="RAT8" s="27"/>
      <c r="RAU8" s="27"/>
      <c r="RAV8" s="27"/>
      <c r="RAW8" s="27"/>
      <c r="RAX8" s="27"/>
      <c r="RAY8" s="27"/>
      <c r="RAZ8" s="27"/>
      <c r="RBA8" s="27"/>
      <c r="RBB8" s="27"/>
      <c r="RBC8" s="27"/>
      <c r="RBD8" s="27"/>
      <c r="RBE8" s="27"/>
      <c r="RBF8" s="27"/>
      <c r="RBG8" s="27"/>
      <c r="RBH8" s="27"/>
      <c r="RBI8" s="27"/>
      <c r="RBJ8" s="27"/>
      <c r="RBK8" s="27"/>
      <c r="RBL8" s="27"/>
      <c r="RBM8" s="27"/>
      <c r="RBN8" s="27"/>
      <c r="RBO8" s="27"/>
      <c r="RBP8" s="27"/>
      <c r="RBQ8" s="27"/>
      <c r="RBR8" s="27"/>
      <c r="RBS8" s="27"/>
      <c r="RBT8" s="27"/>
      <c r="RBU8" s="27"/>
      <c r="RBV8" s="27"/>
      <c r="RBW8" s="27"/>
      <c r="RBX8" s="27"/>
      <c r="RBY8" s="27"/>
      <c r="RBZ8" s="27"/>
      <c r="RCA8" s="27"/>
      <c r="RCB8" s="27"/>
      <c r="RCC8" s="27"/>
      <c r="RCD8" s="27"/>
      <c r="RCE8" s="27"/>
      <c r="RCF8" s="27"/>
      <c r="RCG8" s="27"/>
      <c r="RCH8" s="27"/>
      <c r="RCI8" s="27"/>
      <c r="RCJ8" s="27"/>
      <c r="RCK8" s="27"/>
      <c r="RCL8" s="27"/>
      <c r="RCM8" s="27"/>
      <c r="RCN8" s="27"/>
      <c r="RCO8" s="27"/>
      <c r="RCP8" s="27"/>
      <c r="RCQ8" s="27"/>
      <c r="RCR8" s="27"/>
      <c r="RCS8" s="27"/>
      <c r="RCT8" s="27"/>
      <c r="RCU8" s="27"/>
      <c r="RCV8" s="27"/>
      <c r="RCW8" s="27"/>
      <c r="RCX8" s="27"/>
      <c r="RCY8" s="27"/>
      <c r="RCZ8" s="27"/>
      <c r="RDA8" s="27"/>
      <c r="RDB8" s="27"/>
      <c r="RDC8" s="27"/>
      <c r="RDD8" s="27"/>
      <c r="RDE8" s="27"/>
      <c r="RDF8" s="27"/>
      <c r="RDG8" s="27"/>
      <c r="RDH8" s="27"/>
      <c r="RDI8" s="27"/>
      <c r="RDJ8" s="27"/>
      <c r="RDK8" s="27"/>
      <c r="RDL8" s="27"/>
      <c r="RDM8" s="27"/>
      <c r="RDN8" s="27"/>
      <c r="RDO8" s="27"/>
      <c r="RDP8" s="27"/>
      <c r="RDQ8" s="27"/>
      <c r="RDR8" s="27"/>
      <c r="RDS8" s="27"/>
      <c r="RDT8" s="27"/>
      <c r="RDU8" s="27"/>
      <c r="RDV8" s="27"/>
      <c r="RDW8" s="27"/>
      <c r="RDX8" s="27"/>
      <c r="RDY8" s="27"/>
      <c r="RDZ8" s="27"/>
      <c r="REA8" s="27"/>
      <c r="REB8" s="27"/>
      <c r="REC8" s="27"/>
      <c r="RED8" s="27"/>
      <c r="REE8" s="27"/>
      <c r="REF8" s="27"/>
      <c r="REG8" s="27"/>
      <c r="REH8" s="27"/>
      <c r="REI8" s="27"/>
      <c r="REJ8" s="27"/>
      <c r="REK8" s="27"/>
      <c r="REL8" s="27"/>
      <c r="REM8" s="27"/>
      <c r="REN8" s="27"/>
      <c r="REO8" s="27"/>
      <c r="REP8" s="27"/>
      <c r="REQ8" s="27"/>
      <c r="RER8" s="27"/>
      <c r="RES8" s="27"/>
      <c r="RET8" s="27"/>
      <c r="REU8" s="27"/>
      <c r="REV8" s="27"/>
      <c r="REW8" s="27"/>
      <c r="REX8" s="27"/>
      <c r="REY8" s="27"/>
      <c r="REZ8" s="27"/>
      <c r="RFA8" s="27"/>
      <c r="RFB8" s="27"/>
      <c r="RFC8" s="27"/>
      <c r="RFD8" s="27"/>
      <c r="RFE8" s="27"/>
      <c r="RFF8" s="27"/>
      <c r="RFG8" s="27"/>
      <c r="RFH8" s="27"/>
      <c r="RFI8" s="27"/>
      <c r="RFJ8" s="27"/>
      <c r="RFK8" s="27"/>
      <c r="RFL8" s="27"/>
      <c r="RFM8" s="27"/>
      <c r="RFN8" s="27"/>
      <c r="RFO8" s="27"/>
      <c r="RFP8" s="27"/>
      <c r="RFQ8" s="27"/>
      <c r="RFR8" s="27"/>
      <c r="RFS8" s="27"/>
      <c r="RFT8" s="27"/>
      <c r="RFU8" s="27"/>
      <c r="RFV8" s="27"/>
      <c r="RFW8" s="27"/>
      <c r="RFX8" s="27"/>
      <c r="RFY8" s="27"/>
      <c r="RFZ8" s="27"/>
      <c r="RGA8" s="27"/>
      <c r="RGB8" s="27"/>
      <c r="RGC8" s="27"/>
      <c r="RGD8" s="27"/>
      <c r="RGE8" s="27"/>
      <c r="RGF8" s="27"/>
      <c r="RGG8" s="27"/>
      <c r="RGH8" s="27"/>
      <c r="RGI8" s="27"/>
      <c r="RGJ8" s="27"/>
      <c r="RGK8" s="27"/>
      <c r="RGL8" s="27"/>
      <c r="RGM8" s="27"/>
      <c r="RGN8" s="27"/>
      <c r="RGO8" s="27"/>
      <c r="RGP8" s="27"/>
      <c r="RGQ8" s="27"/>
      <c r="RGR8" s="27"/>
      <c r="RGS8" s="27"/>
      <c r="RGT8" s="27"/>
      <c r="RGU8" s="27"/>
      <c r="RGV8" s="27"/>
      <c r="RGW8" s="27"/>
      <c r="RGX8" s="27"/>
      <c r="RGY8" s="27"/>
      <c r="RGZ8" s="27"/>
      <c r="RHA8" s="27"/>
      <c r="RHB8" s="27"/>
      <c r="RHC8" s="27"/>
      <c r="RHD8" s="27"/>
      <c r="RHE8" s="27"/>
      <c r="RHF8" s="27"/>
      <c r="RHG8" s="27"/>
      <c r="RHH8" s="27"/>
      <c r="RHI8" s="27"/>
      <c r="RHJ8" s="27"/>
      <c r="RHK8" s="27"/>
      <c r="RHL8" s="27"/>
      <c r="RHM8" s="27"/>
      <c r="RHN8" s="27"/>
      <c r="RHO8" s="27"/>
      <c r="RHP8" s="27"/>
      <c r="RHQ8" s="27"/>
      <c r="RHR8" s="27"/>
      <c r="RHS8" s="27"/>
      <c r="RHT8" s="27"/>
      <c r="RHU8" s="27"/>
      <c r="RHV8" s="27"/>
      <c r="RHW8" s="27"/>
      <c r="RHX8" s="27"/>
      <c r="RHY8" s="27"/>
      <c r="RHZ8" s="27"/>
      <c r="RIA8" s="27"/>
      <c r="RIB8" s="27"/>
      <c r="RIC8" s="27"/>
      <c r="RID8" s="27"/>
      <c r="RIE8" s="27"/>
      <c r="RIF8" s="27"/>
      <c r="RIG8" s="27"/>
      <c r="RIH8" s="27"/>
      <c r="RII8" s="27"/>
      <c r="RIJ8" s="27"/>
      <c r="RIK8" s="27"/>
      <c r="RIL8" s="27"/>
      <c r="RIM8" s="27"/>
      <c r="RIN8" s="27"/>
      <c r="RIO8" s="27"/>
      <c r="RIP8" s="27"/>
      <c r="RIQ8" s="27"/>
      <c r="RIR8" s="27"/>
      <c r="RIS8" s="27"/>
      <c r="RIT8" s="27"/>
      <c r="RIU8" s="27"/>
      <c r="RIV8" s="27"/>
      <c r="RIW8" s="27"/>
      <c r="RIX8" s="27"/>
      <c r="RIY8" s="27"/>
      <c r="RIZ8" s="27"/>
      <c r="RJA8" s="27"/>
      <c r="RJB8" s="27"/>
      <c r="RJC8" s="27"/>
      <c r="RJD8" s="27"/>
      <c r="RJE8" s="27"/>
      <c r="RJF8" s="27"/>
      <c r="RJG8" s="27"/>
      <c r="RJH8" s="27"/>
      <c r="RJI8" s="27"/>
      <c r="RJJ8" s="27"/>
      <c r="RJK8" s="27"/>
      <c r="RJL8" s="27"/>
      <c r="RJM8" s="27"/>
      <c r="RJN8" s="27"/>
      <c r="RJO8" s="27"/>
      <c r="RJP8" s="27"/>
      <c r="RJQ8" s="27"/>
      <c r="RJR8" s="27"/>
      <c r="RJS8" s="27"/>
      <c r="RJT8" s="27"/>
      <c r="RJU8" s="27"/>
      <c r="RJV8" s="27"/>
      <c r="RJW8" s="27"/>
      <c r="RJX8" s="27"/>
      <c r="RJY8" s="27"/>
      <c r="RJZ8" s="27"/>
      <c r="RKA8" s="27"/>
      <c r="RKB8" s="27"/>
      <c r="RKC8" s="27"/>
      <c r="RKD8" s="27"/>
      <c r="RKE8" s="27"/>
      <c r="RKF8" s="27"/>
      <c r="RKG8" s="27"/>
      <c r="RKH8" s="27"/>
      <c r="RKI8" s="27"/>
      <c r="RKJ8" s="27"/>
      <c r="RKK8" s="27"/>
      <c r="RKL8" s="27"/>
      <c r="RKM8" s="27"/>
      <c r="RKN8" s="27"/>
      <c r="RKO8" s="27"/>
      <c r="RKP8" s="27"/>
      <c r="RKQ8" s="27"/>
      <c r="RKR8" s="27"/>
      <c r="RKS8" s="27"/>
      <c r="RKT8" s="27"/>
      <c r="RKU8" s="27"/>
      <c r="RKV8" s="27"/>
      <c r="RKW8" s="27"/>
      <c r="RKX8" s="27"/>
      <c r="RKY8" s="27"/>
      <c r="RKZ8" s="27"/>
      <c r="RLA8" s="27"/>
      <c r="RLB8" s="27"/>
      <c r="RLC8" s="27"/>
      <c r="RLD8" s="27"/>
      <c r="RLE8" s="27"/>
      <c r="RLF8" s="27"/>
      <c r="RLG8" s="27"/>
      <c r="RLH8" s="27"/>
      <c r="RLI8" s="27"/>
      <c r="RLJ8" s="27"/>
      <c r="RLK8" s="27"/>
      <c r="RLL8" s="27"/>
      <c r="RLM8" s="27"/>
      <c r="RLN8" s="27"/>
      <c r="RLO8" s="27"/>
      <c r="RLP8" s="27"/>
      <c r="RLQ8" s="27"/>
      <c r="RLR8" s="27"/>
      <c r="RLS8" s="27"/>
      <c r="RLT8" s="27"/>
      <c r="RLU8" s="27"/>
      <c r="RLV8" s="27"/>
      <c r="RLW8" s="27"/>
      <c r="RLX8" s="27"/>
      <c r="RLY8" s="27"/>
      <c r="RLZ8" s="27"/>
      <c r="RMA8" s="27"/>
      <c r="RMB8" s="27"/>
      <c r="RMC8" s="27"/>
      <c r="RMD8" s="27"/>
      <c r="RME8" s="27"/>
      <c r="RMF8" s="27"/>
      <c r="RMG8" s="27"/>
      <c r="RMH8" s="27"/>
      <c r="RMI8" s="27"/>
      <c r="RMJ8" s="27"/>
      <c r="RMK8" s="27"/>
      <c r="RML8" s="27"/>
      <c r="RMM8" s="27"/>
      <c r="RMN8" s="27"/>
      <c r="RMO8" s="27"/>
      <c r="RMP8" s="27"/>
      <c r="RMQ8" s="27"/>
      <c r="RMR8" s="27"/>
      <c r="RMS8" s="27"/>
      <c r="RMT8" s="27"/>
      <c r="RMU8" s="27"/>
      <c r="RMV8" s="27"/>
      <c r="RMW8" s="27"/>
      <c r="RMX8" s="27"/>
      <c r="RMY8" s="27"/>
      <c r="RMZ8" s="27"/>
      <c r="RNA8" s="27"/>
      <c r="RNB8" s="27"/>
      <c r="RNC8" s="27"/>
      <c r="RND8" s="27"/>
      <c r="RNE8" s="27"/>
      <c r="RNF8" s="27"/>
      <c r="RNG8" s="27"/>
      <c r="RNH8" s="27"/>
      <c r="RNI8" s="27"/>
      <c r="RNJ8" s="27"/>
      <c r="RNK8" s="27"/>
      <c r="RNL8" s="27"/>
      <c r="RNM8" s="27"/>
      <c r="RNN8" s="27"/>
      <c r="RNO8" s="27"/>
      <c r="RNP8" s="27"/>
      <c r="RNQ8" s="27"/>
      <c r="RNR8" s="27"/>
      <c r="RNS8" s="27"/>
      <c r="RNT8" s="27"/>
      <c r="RNU8" s="27"/>
      <c r="RNV8" s="27"/>
      <c r="RNW8" s="27"/>
      <c r="RNX8" s="27"/>
      <c r="RNY8" s="27"/>
      <c r="RNZ8" s="27"/>
      <c r="ROA8" s="27"/>
      <c r="ROB8" s="27"/>
      <c r="ROC8" s="27"/>
      <c r="ROD8" s="27"/>
      <c r="ROE8" s="27"/>
      <c r="ROF8" s="27"/>
      <c r="ROG8" s="27"/>
      <c r="ROH8" s="27"/>
      <c r="ROI8" s="27"/>
      <c r="ROJ8" s="27"/>
      <c r="ROK8" s="27"/>
      <c r="ROL8" s="27"/>
      <c r="ROM8" s="27"/>
      <c r="RON8" s="27"/>
      <c r="ROO8" s="27"/>
      <c r="ROP8" s="27"/>
      <c r="ROQ8" s="27"/>
      <c r="ROR8" s="27"/>
      <c r="ROS8" s="27"/>
      <c r="ROT8" s="27"/>
      <c r="ROU8" s="27"/>
      <c r="ROV8" s="27"/>
      <c r="ROW8" s="27"/>
      <c r="ROX8" s="27"/>
      <c r="ROY8" s="27"/>
      <c r="ROZ8" s="27"/>
      <c r="RPA8" s="27"/>
      <c r="RPB8" s="27"/>
      <c r="RPC8" s="27"/>
      <c r="RPD8" s="27"/>
      <c r="RPE8" s="27"/>
      <c r="RPF8" s="27"/>
      <c r="RPG8" s="27"/>
      <c r="RPH8" s="27"/>
      <c r="RPI8" s="27"/>
      <c r="RPJ8" s="27"/>
      <c r="RPK8" s="27"/>
      <c r="RPL8" s="27"/>
      <c r="RPM8" s="27"/>
      <c r="RPN8" s="27"/>
      <c r="RPO8" s="27"/>
      <c r="RPP8" s="27"/>
      <c r="RPQ8" s="27"/>
      <c r="RPR8" s="27"/>
      <c r="RPS8" s="27"/>
      <c r="RPT8" s="27"/>
      <c r="RPU8" s="27"/>
      <c r="RPV8" s="27"/>
      <c r="RPW8" s="27"/>
      <c r="RPX8" s="27"/>
      <c r="RPY8" s="27"/>
      <c r="RPZ8" s="27"/>
      <c r="RQA8" s="27"/>
      <c r="RQB8" s="27"/>
      <c r="RQC8" s="27"/>
      <c r="RQD8" s="27"/>
      <c r="RQE8" s="27"/>
      <c r="RQF8" s="27"/>
      <c r="RQG8" s="27"/>
      <c r="RQH8" s="27"/>
      <c r="RQI8" s="27"/>
      <c r="RQJ8" s="27"/>
      <c r="RQK8" s="27"/>
      <c r="RQL8" s="27"/>
      <c r="RQM8" s="27"/>
      <c r="RQN8" s="27"/>
      <c r="RQO8" s="27"/>
      <c r="RQP8" s="27"/>
      <c r="RQQ8" s="27"/>
      <c r="RQR8" s="27"/>
      <c r="RQS8" s="27"/>
      <c r="RQT8" s="27"/>
      <c r="RQU8" s="27"/>
      <c r="RQV8" s="27"/>
      <c r="RQW8" s="27"/>
      <c r="RQX8" s="27"/>
      <c r="RQY8" s="27"/>
      <c r="RQZ8" s="27"/>
      <c r="RRA8" s="27"/>
      <c r="RRB8" s="27"/>
      <c r="RRC8" s="27"/>
      <c r="RRD8" s="27"/>
      <c r="RRE8" s="27"/>
      <c r="RRF8" s="27"/>
      <c r="RRG8" s="27"/>
      <c r="RRH8" s="27"/>
      <c r="RRI8" s="27"/>
      <c r="RRJ8" s="27"/>
      <c r="RRK8" s="27"/>
      <c r="RRL8" s="27"/>
      <c r="RRM8" s="27"/>
      <c r="RRN8" s="27"/>
      <c r="RRO8" s="27"/>
      <c r="RRP8" s="27"/>
      <c r="RRQ8" s="27"/>
      <c r="RRR8" s="27"/>
      <c r="RRS8" s="27"/>
      <c r="RRT8" s="27"/>
      <c r="RRU8" s="27"/>
      <c r="RRV8" s="27"/>
      <c r="RRW8" s="27"/>
      <c r="RRX8" s="27"/>
      <c r="RRY8" s="27"/>
      <c r="RRZ8" s="27"/>
      <c r="RSA8" s="27"/>
      <c r="RSB8" s="27"/>
      <c r="RSC8" s="27"/>
      <c r="RSD8" s="27"/>
      <c r="RSE8" s="27"/>
      <c r="RSF8" s="27"/>
      <c r="RSG8" s="27"/>
      <c r="RSH8" s="27"/>
      <c r="RSI8" s="27"/>
      <c r="RSJ8" s="27"/>
      <c r="RSK8" s="27"/>
      <c r="RSL8" s="27"/>
      <c r="RSM8" s="27"/>
      <c r="RSN8" s="27"/>
      <c r="RSO8" s="27"/>
      <c r="RSP8" s="27"/>
      <c r="RSQ8" s="27"/>
      <c r="RSR8" s="27"/>
      <c r="RSS8" s="27"/>
      <c r="RST8" s="27"/>
      <c r="RSU8" s="27"/>
      <c r="RSV8" s="27"/>
      <c r="RSW8" s="27"/>
      <c r="RSX8" s="27"/>
      <c r="RSY8" s="27"/>
      <c r="RSZ8" s="27"/>
      <c r="RTA8" s="27"/>
      <c r="RTB8" s="27"/>
      <c r="RTC8" s="27"/>
      <c r="RTD8" s="27"/>
      <c r="RTE8" s="27"/>
      <c r="RTF8" s="27"/>
      <c r="RTG8" s="27"/>
      <c r="RTH8" s="27"/>
      <c r="RTI8" s="27"/>
      <c r="RTJ8" s="27"/>
      <c r="RTK8" s="27"/>
      <c r="RTL8" s="27"/>
      <c r="RTM8" s="27"/>
      <c r="RTN8" s="27"/>
      <c r="RTO8" s="27"/>
      <c r="RTP8" s="27"/>
      <c r="RTQ8" s="27"/>
      <c r="RTR8" s="27"/>
      <c r="RTS8" s="27"/>
      <c r="RTT8" s="27"/>
      <c r="RTU8" s="27"/>
      <c r="RTV8" s="27"/>
      <c r="RTW8" s="27"/>
      <c r="RTX8" s="27"/>
      <c r="RTY8" s="27"/>
      <c r="RTZ8" s="27"/>
      <c r="RUA8" s="27"/>
      <c r="RUB8" s="27"/>
      <c r="RUC8" s="27"/>
      <c r="RUD8" s="27"/>
      <c r="RUE8" s="27"/>
      <c r="RUF8" s="27"/>
      <c r="RUG8" s="27"/>
      <c r="RUH8" s="27"/>
      <c r="RUI8" s="27"/>
      <c r="RUJ8" s="27"/>
      <c r="RUK8" s="27"/>
      <c r="RUL8" s="27"/>
      <c r="RUM8" s="27"/>
      <c r="RUN8" s="27"/>
      <c r="RUO8" s="27"/>
      <c r="RUP8" s="27"/>
      <c r="RUQ8" s="27"/>
      <c r="RUR8" s="27"/>
      <c r="RUS8" s="27"/>
      <c r="RUT8" s="27"/>
      <c r="RUU8" s="27"/>
      <c r="RUV8" s="27"/>
      <c r="RUW8" s="27"/>
      <c r="RUX8" s="27"/>
      <c r="RUY8" s="27"/>
      <c r="RUZ8" s="27"/>
      <c r="RVA8" s="27"/>
      <c r="RVB8" s="27"/>
      <c r="RVC8" s="27"/>
      <c r="RVD8" s="27"/>
      <c r="RVE8" s="27"/>
      <c r="RVF8" s="27"/>
      <c r="RVG8" s="27"/>
      <c r="RVH8" s="27"/>
      <c r="RVI8" s="27"/>
      <c r="RVJ8" s="27"/>
      <c r="RVK8" s="27"/>
      <c r="RVL8" s="27"/>
      <c r="RVM8" s="27"/>
      <c r="RVN8" s="27"/>
      <c r="RVO8" s="27"/>
      <c r="RVP8" s="27"/>
      <c r="RVQ8" s="27"/>
      <c r="RVR8" s="27"/>
      <c r="RVS8" s="27"/>
      <c r="RVT8" s="27"/>
      <c r="RVU8" s="27"/>
      <c r="RVV8" s="27"/>
      <c r="RVW8" s="27"/>
      <c r="RVX8" s="27"/>
      <c r="RVY8" s="27"/>
      <c r="RVZ8" s="27"/>
      <c r="RWA8" s="27"/>
      <c r="RWB8" s="27"/>
      <c r="RWC8" s="27"/>
      <c r="RWD8" s="27"/>
      <c r="RWE8" s="27"/>
      <c r="RWF8" s="27"/>
      <c r="RWG8" s="27"/>
      <c r="RWH8" s="27"/>
      <c r="RWI8" s="27"/>
      <c r="RWJ8" s="27"/>
      <c r="RWK8" s="27"/>
      <c r="RWL8" s="27"/>
      <c r="RWM8" s="27"/>
      <c r="RWN8" s="27"/>
      <c r="RWO8" s="27"/>
      <c r="RWP8" s="27"/>
      <c r="RWQ8" s="27"/>
      <c r="RWR8" s="27"/>
      <c r="RWS8" s="27"/>
      <c r="RWT8" s="27"/>
      <c r="RWU8" s="27"/>
      <c r="RWV8" s="27"/>
      <c r="RWW8" s="27"/>
      <c r="RWX8" s="27"/>
      <c r="RWY8" s="27"/>
      <c r="RWZ8" s="27"/>
      <c r="RXA8" s="27"/>
      <c r="RXB8" s="27"/>
      <c r="RXC8" s="27"/>
      <c r="RXD8" s="27"/>
      <c r="RXE8" s="27"/>
      <c r="RXF8" s="27"/>
      <c r="RXG8" s="27"/>
      <c r="RXH8" s="27"/>
      <c r="RXI8" s="27"/>
      <c r="RXJ8" s="27"/>
      <c r="RXK8" s="27"/>
      <c r="RXL8" s="27"/>
      <c r="RXM8" s="27"/>
      <c r="RXN8" s="27"/>
      <c r="RXO8" s="27"/>
      <c r="RXP8" s="27"/>
      <c r="RXQ8" s="27"/>
      <c r="RXR8" s="27"/>
      <c r="RXS8" s="27"/>
      <c r="RXT8" s="27"/>
      <c r="RXU8" s="27"/>
      <c r="RXV8" s="27"/>
      <c r="RXW8" s="27"/>
      <c r="RXX8" s="27"/>
      <c r="RXY8" s="27"/>
      <c r="RXZ8" s="27"/>
      <c r="RYA8" s="27"/>
      <c r="RYB8" s="27"/>
      <c r="RYC8" s="27"/>
      <c r="RYD8" s="27"/>
      <c r="RYE8" s="27"/>
      <c r="RYF8" s="27"/>
      <c r="RYG8" s="27"/>
      <c r="RYH8" s="27"/>
      <c r="RYI8" s="27"/>
      <c r="RYJ8" s="27"/>
      <c r="RYK8" s="27"/>
      <c r="RYL8" s="27"/>
      <c r="RYM8" s="27"/>
      <c r="RYN8" s="27"/>
      <c r="RYO8" s="27"/>
      <c r="RYP8" s="27"/>
      <c r="RYQ8" s="27"/>
      <c r="RYR8" s="27"/>
      <c r="RYS8" s="27"/>
      <c r="RYT8" s="27"/>
      <c r="RYU8" s="27"/>
      <c r="RYV8" s="27"/>
      <c r="RYW8" s="27"/>
      <c r="RYX8" s="27"/>
      <c r="RYY8" s="27"/>
      <c r="RYZ8" s="27"/>
      <c r="RZA8" s="27"/>
      <c r="RZB8" s="27"/>
      <c r="RZC8" s="27"/>
      <c r="RZD8" s="27"/>
      <c r="RZE8" s="27"/>
      <c r="RZF8" s="27"/>
      <c r="RZG8" s="27"/>
      <c r="RZH8" s="27"/>
      <c r="RZI8" s="27"/>
      <c r="RZJ8" s="27"/>
      <c r="RZK8" s="27"/>
      <c r="RZL8" s="27"/>
      <c r="RZM8" s="27"/>
      <c r="RZN8" s="27"/>
      <c r="RZO8" s="27"/>
      <c r="RZP8" s="27"/>
      <c r="RZQ8" s="27"/>
      <c r="RZR8" s="27"/>
      <c r="RZS8" s="27"/>
      <c r="RZT8" s="27"/>
      <c r="RZU8" s="27"/>
      <c r="RZV8" s="27"/>
      <c r="RZW8" s="27"/>
      <c r="RZX8" s="27"/>
      <c r="RZY8" s="27"/>
      <c r="RZZ8" s="27"/>
      <c r="SAA8" s="27"/>
      <c r="SAB8" s="27"/>
      <c r="SAC8" s="27"/>
      <c r="SAD8" s="27"/>
      <c r="SAE8" s="27"/>
      <c r="SAF8" s="27"/>
      <c r="SAG8" s="27"/>
      <c r="SAH8" s="27"/>
      <c r="SAI8" s="27"/>
      <c r="SAJ8" s="27"/>
      <c r="SAK8" s="27"/>
      <c r="SAL8" s="27"/>
      <c r="SAM8" s="27"/>
      <c r="SAN8" s="27"/>
      <c r="SAO8" s="27"/>
      <c r="SAP8" s="27"/>
      <c r="SAQ8" s="27"/>
      <c r="SAR8" s="27"/>
      <c r="SAS8" s="27"/>
      <c r="SAT8" s="27"/>
      <c r="SAU8" s="27"/>
      <c r="SAV8" s="27"/>
      <c r="SAW8" s="27"/>
      <c r="SAX8" s="27"/>
      <c r="SAY8" s="27"/>
      <c r="SAZ8" s="27"/>
      <c r="SBA8" s="27"/>
      <c r="SBB8" s="27"/>
      <c r="SBC8" s="27"/>
      <c r="SBD8" s="27"/>
      <c r="SBE8" s="27"/>
      <c r="SBF8" s="27"/>
      <c r="SBG8" s="27"/>
      <c r="SBH8" s="27"/>
      <c r="SBI8" s="27"/>
      <c r="SBJ8" s="27"/>
      <c r="SBK8" s="27"/>
      <c r="SBL8" s="27"/>
      <c r="SBM8" s="27"/>
      <c r="SBN8" s="27"/>
      <c r="SBO8" s="27"/>
      <c r="SBP8" s="27"/>
      <c r="SBQ8" s="27"/>
      <c r="SBR8" s="27"/>
      <c r="SBS8" s="27"/>
      <c r="SBT8" s="27"/>
      <c r="SBU8" s="27"/>
      <c r="SBV8" s="27"/>
      <c r="SBW8" s="27"/>
      <c r="SBX8" s="27"/>
      <c r="SBY8" s="27"/>
      <c r="SBZ8" s="27"/>
      <c r="SCA8" s="27"/>
      <c r="SCB8" s="27"/>
      <c r="SCC8" s="27"/>
      <c r="SCD8" s="27"/>
      <c r="SCE8" s="27"/>
      <c r="SCF8" s="27"/>
      <c r="SCG8" s="27"/>
      <c r="SCH8" s="27"/>
      <c r="SCI8" s="27"/>
      <c r="SCJ8" s="27"/>
      <c r="SCK8" s="27"/>
      <c r="SCL8" s="27"/>
      <c r="SCM8" s="27"/>
      <c r="SCN8" s="27"/>
      <c r="SCO8" s="27"/>
      <c r="SCP8" s="27"/>
      <c r="SCQ8" s="27"/>
      <c r="SCR8" s="27"/>
      <c r="SCS8" s="27"/>
      <c r="SCT8" s="27"/>
      <c r="SCU8" s="27"/>
      <c r="SCV8" s="27"/>
      <c r="SCW8" s="27"/>
      <c r="SCX8" s="27"/>
      <c r="SCY8" s="27"/>
      <c r="SCZ8" s="27"/>
      <c r="SDA8" s="27"/>
      <c r="SDB8" s="27"/>
      <c r="SDC8" s="27"/>
      <c r="SDD8" s="27"/>
      <c r="SDE8" s="27"/>
      <c r="SDF8" s="27"/>
      <c r="SDG8" s="27"/>
      <c r="SDH8" s="27"/>
      <c r="SDI8" s="27"/>
      <c r="SDJ8" s="27"/>
      <c r="SDK8" s="27"/>
      <c r="SDL8" s="27"/>
      <c r="SDM8" s="27"/>
      <c r="SDN8" s="27"/>
      <c r="SDO8" s="27"/>
      <c r="SDP8" s="27"/>
      <c r="SDQ8" s="27"/>
      <c r="SDR8" s="27"/>
      <c r="SDS8" s="27"/>
      <c r="SDT8" s="27"/>
      <c r="SDU8" s="27"/>
      <c r="SDV8" s="27"/>
      <c r="SDW8" s="27"/>
      <c r="SDX8" s="27"/>
      <c r="SDY8" s="27"/>
      <c r="SDZ8" s="27"/>
      <c r="SEA8" s="27"/>
      <c r="SEB8" s="27"/>
      <c r="SEC8" s="27"/>
      <c r="SED8" s="27"/>
      <c r="SEE8" s="27"/>
      <c r="SEF8" s="27"/>
      <c r="SEG8" s="27"/>
      <c r="SEH8" s="27"/>
      <c r="SEI8" s="27"/>
      <c r="SEJ8" s="27"/>
      <c r="SEK8" s="27"/>
      <c r="SEL8" s="27"/>
      <c r="SEM8" s="27"/>
      <c r="SEN8" s="27"/>
      <c r="SEO8" s="27"/>
      <c r="SEP8" s="27"/>
      <c r="SEQ8" s="27"/>
      <c r="SER8" s="27"/>
      <c r="SES8" s="27"/>
      <c r="SET8" s="27"/>
      <c r="SEU8" s="27"/>
      <c r="SEV8" s="27"/>
      <c r="SEW8" s="27"/>
      <c r="SEX8" s="27"/>
      <c r="SEY8" s="27"/>
      <c r="SEZ8" s="27"/>
      <c r="SFA8" s="27"/>
      <c r="SFB8" s="27"/>
      <c r="SFC8" s="27"/>
      <c r="SFD8" s="27"/>
      <c r="SFE8" s="27"/>
      <c r="SFF8" s="27"/>
      <c r="SFG8" s="27"/>
      <c r="SFH8" s="27"/>
      <c r="SFI8" s="27"/>
      <c r="SFJ8" s="27"/>
      <c r="SFK8" s="27"/>
      <c r="SFL8" s="27"/>
      <c r="SFM8" s="27"/>
      <c r="SFN8" s="27"/>
      <c r="SFO8" s="27"/>
      <c r="SFP8" s="27"/>
      <c r="SFQ8" s="27"/>
      <c r="SFR8" s="27"/>
      <c r="SFS8" s="27"/>
      <c r="SFT8" s="27"/>
      <c r="SFU8" s="27"/>
      <c r="SFV8" s="27"/>
      <c r="SFW8" s="27"/>
      <c r="SFX8" s="27"/>
      <c r="SFY8" s="27"/>
      <c r="SFZ8" s="27"/>
      <c r="SGA8" s="27"/>
      <c r="SGB8" s="27"/>
      <c r="SGC8" s="27"/>
      <c r="SGD8" s="27"/>
      <c r="SGE8" s="27"/>
      <c r="SGF8" s="27"/>
      <c r="SGG8" s="27"/>
      <c r="SGH8" s="27"/>
      <c r="SGI8" s="27"/>
      <c r="SGJ8" s="27"/>
      <c r="SGK8" s="27"/>
      <c r="SGL8" s="27"/>
      <c r="SGM8" s="27"/>
      <c r="SGN8" s="27"/>
      <c r="SGO8" s="27"/>
      <c r="SGP8" s="27"/>
      <c r="SGQ8" s="27"/>
      <c r="SGR8" s="27"/>
      <c r="SGS8" s="27"/>
      <c r="SGT8" s="27"/>
      <c r="SGU8" s="27"/>
      <c r="SGV8" s="27"/>
      <c r="SGW8" s="27"/>
      <c r="SGX8" s="27"/>
      <c r="SGY8" s="27"/>
      <c r="SGZ8" s="27"/>
      <c r="SHA8" s="27"/>
      <c r="SHB8" s="27"/>
      <c r="SHC8" s="27"/>
      <c r="SHD8" s="27"/>
      <c r="SHE8" s="27"/>
      <c r="SHF8" s="27"/>
      <c r="SHG8" s="27"/>
      <c r="SHH8" s="27"/>
      <c r="SHI8" s="27"/>
      <c r="SHJ8" s="27"/>
      <c r="SHK8" s="27"/>
      <c r="SHL8" s="27"/>
      <c r="SHM8" s="27"/>
      <c r="SHN8" s="27"/>
      <c r="SHO8" s="27"/>
      <c r="SHP8" s="27"/>
      <c r="SHQ8" s="27"/>
      <c r="SHR8" s="27"/>
      <c r="SHS8" s="27"/>
      <c r="SHT8" s="27"/>
      <c r="SHU8" s="27"/>
      <c r="SHV8" s="27"/>
      <c r="SHW8" s="27"/>
      <c r="SHX8" s="27"/>
      <c r="SHY8" s="27"/>
      <c r="SHZ8" s="27"/>
      <c r="SIA8" s="27"/>
      <c r="SIB8" s="27"/>
      <c r="SIC8" s="27"/>
      <c r="SID8" s="27"/>
      <c r="SIE8" s="27"/>
      <c r="SIF8" s="27"/>
      <c r="SIG8" s="27"/>
      <c r="SIH8" s="27"/>
      <c r="SII8" s="27"/>
      <c r="SIJ8" s="27"/>
      <c r="SIK8" s="27"/>
      <c r="SIL8" s="27"/>
      <c r="SIM8" s="27"/>
      <c r="SIN8" s="27"/>
      <c r="SIO8" s="27"/>
      <c r="SIP8" s="27"/>
      <c r="SIQ8" s="27"/>
      <c r="SIR8" s="27"/>
      <c r="SIS8" s="27"/>
      <c r="SIT8" s="27"/>
      <c r="SIU8" s="27"/>
      <c r="SIV8" s="27"/>
      <c r="SIW8" s="27"/>
      <c r="SIX8" s="27"/>
      <c r="SIY8" s="27"/>
      <c r="SIZ8" s="27"/>
      <c r="SJA8" s="27"/>
      <c r="SJB8" s="27"/>
      <c r="SJC8" s="27"/>
      <c r="SJD8" s="27"/>
      <c r="SJE8" s="27"/>
      <c r="SJF8" s="27"/>
      <c r="SJG8" s="27"/>
      <c r="SJH8" s="27"/>
      <c r="SJI8" s="27"/>
      <c r="SJJ8" s="27"/>
      <c r="SJK8" s="27"/>
      <c r="SJL8" s="27"/>
      <c r="SJM8" s="27"/>
      <c r="SJN8" s="27"/>
      <c r="SJO8" s="27"/>
      <c r="SJP8" s="27"/>
      <c r="SJQ8" s="27"/>
      <c r="SJR8" s="27"/>
      <c r="SJS8" s="27"/>
      <c r="SJT8" s="27"/>
      <c r="SJU8" s="27"/>
      <c r="SJV8" s="27"/>
      <c r="SJW8" s="27"/>
      <c r="SJX8" s="27"/>
      <c r="SJY8" s="27"/>
      <c r="SJZ8" s="27"/>
      <c r="SKA8" s="27"/>
      <c r="SKB8" s="27"/>
      <c r="SKC8" s="27"/>
      <c r="SKD8" s="27"/>
      <c r="SKE8" s="27"/>
      <c r="SKF8" s="27"/>
      <c r="SKG8" s="27"/>
      <c r="SKH8" s="27"/>
      <c r="SKI8" s="27"/>
      <c r="SKJ8" s="27"/>
      <c r="SKK8" s="27"/>
      <c r="SKL8" s="27"/>
      <c r="SKM8" s="27"/>
      <c r="SKN8" s="27"/>
      <c r="SKO8" s="27"/>
      <c r="SKP8" s="27"/>
      <c r="SKQ8" s="27"/>
      <c r="SKR8" s="27"/>
      <c r="SKS8" s="27"/>
      <c r="SKT8" s="27"/>
      <c r="SKU8" s="27"/>
      <c r="SKV8" s="27"/>
      <c r="SKW8" s="27"/>
      <c r="SKX8" s="27"/>
      <c r="SKY8" s="27"/>
      <c r="SKZ8" s="27"/>
      <c r="SLA8" s="27"/>
      <c r="SLB8" s="27"/>
      <c r="SLC8" s="27"/>
      <c r="SLD8" s="27"/>
      <c r="SLE8" s="27"/>
      <c r="SLF8" s="27"/>
      <c r="SLG8" s="27"/>
      <c r="SLH8" s="27"/>
      <c r="SLI8" s="27"/>
      <c r="SLJ8" s="27"/>
      <c r="SLK8" s="27"/>
      <c r="SLL8" s="27"/>
      <c r="SLM8" s="27"/>
      <c r="SLN8" s="27"/>
      <c r="SLO8" s="27"/>
      <c r="SLP8" s="27"/>
      <c r="SLQ8" s="27"/>
      <c r="SLR8" s="27"/>
      <c r="SLS8" s="27"/>
      <c r="SLT8" s="27"/>
      <c r="SLU8" s="27"/>
      <c r="SLV8" s="27"/>
      <c r="SLW8" s="27"/>
      <c r="SLX8" s="27"/>
      <c r="SLY8" s="27"/>
      <c r="SLZ8" s="27"/>
      <c r="SMA8" s="27"/>
      <c r="SMB8" s="27"/>
      <c r="SMC8" s="27"/>
      <c r="SMD8" s="27"/>
      <c r="SME8" s="27"/>
      <c r="SMF8" s="27"/>
      <c r="SMG8" s="27"/>
      <c r="SMH8" s="27"/>
      <c r="SMI8" s="27"/>
      <c r="SMJ8" s="27"/>
      <c r="SMK8" s="27"/>
      <c r="SML8" s="27"/>
      <c r="SMM8" s="27"/>
      <c r="SMN8" s="27"/>
      <c r="SMO8" s="27"/>
      <c r="SMP8" s="27"/>
      <c r="SMQ8" s="27"/>
      <c r="SMR8" s="27"/>
      <c r="SMS8" s="27"/>
      <c r="SMT8" s="27"/>
      <c r="SMU8" s="27"/>
      <c r="SMV8" s="27"/>
      <c r="SMW8" s="27"/>
      <c r="SMX8" s="27"/>
      <c r="SMY8" s="27"/>
      <c r="SMZ8" s="27"/>
      <c r="SNA8" s="27"/>
      <c r="SNB8" s="27"/>
      <c r="SNC8" s="27"/>
      <c r="SND8" s="27"/>
      <c r="SNE8" s="27"/>
      <c r="SNF8" s="27"/>
      <c r="SNG8" s="27"/>
      <c r="SNH8" s="27"/>
      <c r="SNI8" s="27"/>
      <c r="SNJ8" s="27"/>
      <c r="SNK8" s="27"/>
      <c r="SNL8" s="27"/>
      <c r="SNM8" s="27"/>
      <c r="SNN8" s="27"/>
      <c r="SNO8" s="27"/>
      <c r="SNP8" s="27"/>
      <c r="SNQ8" s="27"/>
      <c r="SNR8" s="27"/>
      <c r="SNS8" s="27"/>
      <c r="SNT8" s="27"/>
      <c r="SNU8" s="27"/>
      <c r="SNV8" s="27"/>
      <c r="SNW8" s="27"/>
      <c r="SNX8" s="27"/>
      <c r="SNY8" s="27"/>
      <c r="SNZ8" s="27"/>
      <c r="SOA8" s="27"/>
      <c r="SOB8" s="27"/>
      <c r="SOC8" s="27"/>
      <c r="SOD8" s="27"/>
      <c r="SOE8" s="27"/>
      <c r="SOF8" s="27"/>
      <c r="SOG8" s="27"/>
      <c r="SOH8" s="27"/>
      <c r="SOI8" s="27"/>
      <c r="SOJ8" s="27"/>
      <c r="SOK8" s="27"/>
      <c r="SOL8" s="27"/>
      <c r="SOM8" s="27"/>
      <c r="SON8" s="27"/>
      <c r="SOO8" s="27"/>
      <c r="SOP8" s="27"/>
      <c r="SOQ8" s="27"/>
      <c r="SOR8" s="27"/>
      <c r="SOS8" s="27"/>
      <c r="SOT8" s="27"/>
      <c r="SOU8" s="27"/>
      <c r="SOV8" s="27"/>
      <c r="SOW8" s="27"/>
      <c r="SOX8" s="27"/>
      <c r="SOY8" s="27"/>
      <c r="SOZ8" s="27"/>
      <c r="SPA8" s="27"/>
      <c r="SPB8" s="27"/>
      <c r="SPC8" s="27"/>
      <c r="SPD8" s="27"/>
      <c r="SPE8" s="27"/>
      <c r="SPF8" s="27"/>
      <c r="SPG8" s="27"/>
      <c r="SPH8" s="27"/>
      <c r="SPI8" s="27"/>
      <c r="SPJ8" s="27"/>
      <c r="SPK8" s="27"/>
      <c r="SPL8" s="27"/>
      <c r="SPM8" s="27"/>
      <c r="SPN8" s="27"/>
      <c r="SPO8" s="27"/>
      <c r="SPP8" s="27"/>
      <c r="SPQ8" s="27"/>
      <c r="SPR8" s="27"/>
      <c r="SPS8" s="27"/>
      <c r="SPT8" s="27"/>
      <c r="SPU8" s="27"/>
      <c r="SPV8" s="27"/>
      <c r="SPW8" s="27"/>
      <c r="SPX8" s="27"/>
      <c r="SPY8" s="27"/>
      <c r="SPZ8" s="27"/>
      <c r="SQA8" s="27"/>
      <c r="SQB8" s="27"/>
      <c r="SQC8" s="27"/>
      <c r="SQD8" s="27"/>
      <c r="SQE8" s="27"/>
      <c r="SQF8" s="27"/>
      <c r="SQG8" s="27"/>
      <c r="SQH8" s="27"/>
      <c r="SQI8" s="27"/>
      <c r="SQJ8" s="27"/>
      <c r="SQK8" s="27"/>
      <c r="SQL8" s="27"/>
      <c r="SQM8" s="27"/>
      <c r="SQN8" s="27"/>
      <c r="SQO8" s="27"/>
      <c r="SQP8" s="27"/>
      <c r="SQQ8" s="27"/>
      <c r="SQR8" s="27"/>
      <c r="SQS8" s="27"/>
      <c r="SQT8" s="27"/>
      <c r="SQU8" s="27"/>
      <c r="SQV8" s="27"/>
      <c r="SQW8" s="27"/>
      <c r="SQX8" s="27"/>
      <c r="SQY8" s="27"/>
      <c r="SQZ8" s="27"/>
      <c r="SRA8" s="27"/>
      <c r="SRB8" s="27"/>
      <c r="SRC8" s="27"/>
      <c r="SRD8" s="27"/>
      <c r="SRE8" s="27"/>
      <c r="SRF8" s="27"/>
      <c r="SRG8" s="27"/>
      <c r="SRH8" s="27"/>
      <c r="SRI8" s="27"/>
      <c r="SRJ8" s="27"/>
      <c r="SRK8" s="27"/>
      <c r="SRL8" s="27"/>
      <c r="SRM8" s="27"/>
      <c r="SRN8" s="27"/>
      <c r="SRO8" s="27"/>
      <c r="SRP8" s="27"/>
      <c r="SRQ8" s="27"/>
      <c r="SRR8" s="27"/>
      <c r="SRS8" s="27"/>
      <c r="SRT8" s="27"/>
      <c r="SRU8" s="27"/>
      <c r="SRV8" s="27"/>
      <c r="SRW8" s="27"/>
      <c r="SRX8" s="27"/>
      <c r="SRY8" s="27"/>
      <c r="SRZ8" s="27"/>
      <c r="SSA8" s="27"/>
      <c r="SSB8" s="27"/>
      <c r="SSC8" s="27"/>
      <c r="SSD8" s="27"/>
      <c r="SSE8" s="27"/>
      <c r="SSF8" s="27"/>
      <c r="SSG8" s="27"/>
      <c r="SSH8" s="27"/>
      <c r="SSI8" s="27"/>
      <c r="SSJ8" s="27"/>
      <c r="SSK8" s="27"/>
      <c r="SSL8" s="27"/>
      <c r="SSM8" s="27"/>
      <c r="SSN8" s="27"/>
      <c r="SSO8" s="27"/>
      <c r="SSP8" s="27"/>
      <c r="SSQ8" s="27"/>
      <c r="SSR8" s="27"/>
      <c r="SSS8" s="27"/>
      <c r="SST8" s="27"/>
      <c r="SSU8" s="27"/>
      <c r="SSV8" s="27"/>
      <c r="SSW8" s="27"/>
      <c r="SSX8" s="27"/>
      <c r="SSY8" s="27"/>
      <c r="SSZ8" s="27"/>
      <c r="STA8" s="27"/>
      <c r="STB8" s="27"/>
      <c r="STC8" s="27"/>
      <c r="STD8" s="27"/>
      <c r="STE8" s="27"/>
      <c r="STF8" s="27"/>
      <c r="STG8" s="27"/>
      <c r="STH8" s="27"/>
      <c r="STI8" s="27"/>
      <c r="STJ8" s="27"/>
      <c r="STK8" s="27"/>
      <c r="STL8" s="27"/>
      <c r="STM8" s="27"/>
      <c r="STN8" s="27"/>
      <c r="STO8" s="27"/>
      <c r="STP8" s="27"/>
      <c r="STQ8" s="27"/>
      <c r="STR8" s="27"/>
      <c r="STS8" s="27"/>
      <c r="STT8" s="27"/>
      <c r="STU8" s="27"/>
      <c r="STV8" s="27"/>
      <c r="STW8" s="27"/>
      <c r="STX8" s="27"/>
      <c r="STY8" s="27"/>
      <c r="STZ8" s="27"/>
      <c r="SUA8" s="27"/>
      <c r="SUB8" s="27"/>
      <c r="SUC8" s="27"/>
      <c r="SUD8" s="27"/>
      <c r="SUE8" s="27"/>
      <c r="SUF8" s="27"/>
      <c r="SUG8" s="27"/>
      <c r="SUH8" s="27"/>
      <c r="SUI8" s="27"/>
      <c r="SUJ8" s="27"/>
      <c r="SUK8" s="27"/>
      <c r="SUL8" s="27"/>
      <c r="SUM8" s="27"/>
      <c r="SUN8" s="27"/>
      <c r="SUO8" s="27"/>
      <c r="SUP8" s="27"/>
      <c r="SUQ8" s="27"/>
      <c r="SUR8" s="27"/>
      <c r="SUS8" s="27"/>
      <c r="SUT8" s="27"/>
      <c r="SUU8" s="27"/>
      <c r="SUV8" s="27"/>
      <c r="SUW8" s="27"/>
      <c r="SUX8" s="27"/>
      <c r="SUY8" s="27"/>
      <c r="SUZ8" s="27"/>
      <c r="SVA8" s="27"/>
      <c r="SVB8" s="27"/>
      <c r="SVC8" s="27"/>
      <c r="SVD8" s="27"/>
      <c r="SVE8" s="27"/>
      <c r="SVF8" s="27"/>
      <c r="SVG8" s="27"/>
      <c r="SVH8" s="27"/>
      <c r="SVI8" s="27"/>
      <c r="SVJ8" s="27"/>
      <c r="SVK8" s="27"/>
      <c r="SVL8" s="27"/>
      <c r="SVM8" s="27"/>
      <c r="SVN8" s="27"/>
      <c r="SVO8" s="27"/>
      <c r="SVP8" s="27"/>
      <c r="SVQ8" s="27"/>
      <c r="SVR8" s="27"/>
      <c r="SVS8" s="27"/>
      <c r="SVT8" s="27"/>
      <c r="SVU8" s="27"/>
      <c r="SVV8" s="27"/>
      <c r="SVW8" s="27"/>
      <c r="SVX8" s="27"/>
      <c r="SVY8" s="27"/>
      <c r="SVZ8" s="27"/>
      <c r="SWA8" s="27"/>
      <c r="SWB8" s="27"/>
      <c r="SWC8" s="27"/>
      <c r="SWD8" s="27"/>
      <c r="SWE8" s="27"/>
      <c r="SWF8" s="27"/>
      <c r="SWG8" s="27"/>
      <c r="SWH8" s="27"/>
      <c r="SWI8" s="27"/>
      <c r="SWJ8" s="27"/>
      <c r="SWK8" s="27"/>
      <c r="SWL8" s="27"/>
      <c r="SWM8" s="27"/>
      <c r="SWN8" s="27"/>
      <c r="SWO8" s="27"/>
      <c r="SWP8" s="27"/>
      <c r="SWQ8" s="27"/>
      <c r="SWR8" s="27"/>
      <c r="SWS8" s="27"/>
      <c r="SWT8" s="27"/>
      <c r="SWU8" s="27"/>
      <c r="SWV8" s="27"/>
      <c r="SWW8" s="27"/>
      <c r="SWX8" s="27"/>
      <c r="SWY8" s="27"/>
      <c r="SWZ8" s="27"/>
      <c r="SXA8" s="27"/>
      <c r="SXB8" s="27"/>
      <c r="SXC8" s="27"/>
      <c r="SXD8" s="27"/>
      <c r="SXE8" s="27"/>
      <c r="SXF8" s="27"/>
      <c r="SXG8" s="27"/>
      <c r="SXH8" s="27"/>
      <c r="SXI8" s="27"/>
      <c r="SXJ8" s="27"/>
      <c r="SXK8" s="27"/>
      <c r="SXL8" s="27"/>
      <c r="SXM8" s="27"/>
      <c r="SXN8" s="27"/>
      <c r="SXO8" s="27"/>
      <c r="SXP8" s="27"/>
      <c r="SXQ8" s="27"/>
      <c r="SXR8" s="27"/>
      <c r="SXS8" s="27"/>
      <c r="SXT8" s="27"/>
      <c r="SXU8" s="27"/>
      <c r="SXV8" s="27"/>
      <c r="SXW8" s="27"/>
      <c r="SXX8" s="27"/>
      <c r="SXY8" s="27"/>
      <c r="SXZ8" s="27"/>
      <c r="SYA8" s="27"/>
      <c r="SYB8" s="27"/>
      <c r="SYC8" s="27"/>
      <c r="SYD8" s="27"/>
      <c r="SYE8" s="27"/>
      <c r="SYF8" s="27"/>
      <c r="SYG8" s="27"/>
      <c r="SYH8" s="27"/>
      <c r="SYI8" s="27"/>
      <c r="SYJ8" s="27"/>
      <c r="SYK8" s="27"/>
      <c r="SYL8" s="27"/>
      <c r="SYM8" s="27"/>
      <c r="SYN8" s="27"/>
      <c r="SYO8" s="27"/>
      <c r="SYP8" s="27"/>
      <c r="SYQ8" s="27"/>
      <c r="SYR8" s="27"/>
      <c r="SYS8" s="27"/>
      <c r="SYT8" s="27"/>
      <c r="SYU8" s="27"/>
      <c r="SYV8" s="27"/>
      <c r="SYW8" s="27"/>
      <c r="SYX8" s="27"/>
      <c r="SYY8" s="27"/>
      <c r="SYZ8" s="27"/>
      <c r="SZA8" s="27"/>
      <c r="SZB8" s="27"/>
      <c r="SZC8" s="27"/>
      <c r="SZD8" s="27"/>
      <c r="SZE8" s="27"/>
      <c r="SZF8" s="27"/>
      <c r="SZG8" s="27"/>
      <c r="SZH8" s="27"/>
      <c r="SZI8" s="27"/>
      <c r="SZJ8" s="27"/>
      <c r="SZK8" s="27"/>
      <c r="SZL8" s="27"/>
      <c r="SZM8" s="27"/>
      <c r="SZN8" s="27"/>
      <c r="SZO8" s="27"/>
      <c r="SZP8" s="27"/>
      <c r="SZQ8" s="27"/>
      <c r="SZR8" s="27"/>
      <c r="SZS8" s="27"/>
      <c r="SZT8" s="27"/>
      <c r="SZU8" s="27"/>
      <c r="SZV8" s="27"/>
      <c r="SZW8" s="27"/>
      <c r="SZX8" s="27"/>
      <c r="SZY8" s="27"/>
      <c r="SZZ8" s="27"/>
      <c r="TAA8" s="27"/>
      <c r="TAB8" s="27"/>
      <c r="TAC8" s="27"/>
      <c r="TAD8" s="27"/>
      <c r="TAE8" s="27"/>
      <c r="TAF8" s="27"/>
      <c r="TAG8" s="27"/>
      <c r="TAH8" s="27"/>
      <c r="TAI8" s="27"/>
      <c r="TAJ8" s="27"/>
      <c r="TAK8" s="27"/>
      <c r="TAL8" s="27"/>
      <c r="TAM8" s="27"/>
      <c r="TAN8" s="27"/>
      <c r="TAO8" s="27"/>
      <c r="TAP8" s="27"/>
      <c r="TAQ8" s="27"/>
      <c r="TAR8" s="27"/>
      <c r="TAS8" s="27"/>
      <c r="TAT8" s="27"/>
      <c r="TAU8" s="27"/>
      <c r="TAV8" s="27"/>
      <c r="TAW8" s="27"/>
      <c r="TAX8" s="27"/>
      <c r="TAY8" s="27"/>
      <c r="TAZ8" s="27"/>
      <c r="TBA8" s="27"/>
      <c r="TBB8" s="27"/>
      <c r="TBC8" s="27"/>
      <c r="TBD8" s="27"/>
      <c r="TBE8" s="27"/>
      <c r="TBF8" s="27"/>
      <c r="TBG8" s="27"/>
      <c r="TBH8" s="27"/>
      <c r="TBI8" s="27"/>
      <c r="TBJ8" s="27"/>
      <c r="TBK8" s="27"/>
      <c r="TBL8" s="27"/>
      <c r="TBM8" s="27"/>
      <c r="TBN8" s="27"/>
      <c r="TBO8" s="27"/>
      <c r="TBP8" s="27"/>
      <c r="TBQ8" s="27"/>
      <c r="TBR8" s="27"/>
      <c r="TBS8" s="27"/>
      <c r="TBT8" s="27"/>
      <c r="TBU8" s="27"/>
      <c r="TBV8" s="27"/>
      <c r="TBW8" s="27"/>
      <c r="TBX8" s="27"/>
      <c r="TBY8" s="27"/>
      <c r="TBZ8" s="27"/>
      <c r="TCA8" s="27"/>
      <c r="TCB8" s="27"/>
      <c r="TCC8" s="27"/>
      <c r="TCD8" s="27"/>
      <c r="TCE8" s="27"/>
      <c r="TCF8" s="27"/>
      <c r="TCG8" s="27"/>
      <c r="TCH8" s="27"/>
      <c r="TCI8" s="27"/>
      <c r="TCJ8" s="27"/>
      <c r="TCK8" s="27"/>
      <c r="TCL8" s="27"/>
      <c r="TCM8" s="27"/>
      <c r="TCN8" s="27"/>
      <c r="TCO8" s="27"/>
      <c r="TCP8" s="27"/>
      <c r="TCQ8" s="27"/>
      <c r="TCR8" s="27"/>
      <c r="TCS8" s="27"/>
      <c r="TCT8" s="27"/>
      <c r="TCU8" s="27"/>
      <c r="TCV8" s="27"/>
      <c r="TCW8" s="27"/>
      <c r="TCX8" s="27"/>
      <c r="TCY8" s="27"/>
      <c r="TCZ8" s="27"/>
      <c r="TDA8" s="27"/>
      <c r="TDB8" s="27"/>
      <c r="TDC8" s="27"/>
      <c r="TDD8" s="27"/>
      <c r="TDE8" s="27"/>
      <c r="TDF8" s="27"/>
      <c r="TDG8" s="27"/>
      <c r="TDH8" s="27"/>
      <c r="TDI8" s="27"/>
      <c r="TDJ8" s="27"/>
      <c r="TDK8" s="27"/>
      <c r="TDL8" s="27"/>
      <c r="TDM8" s="27"/>
      <c r="TDN8" s="27"/>
      <c r="TDO8" s="27"/>
      <c r="TDP8" s="27"/>
      <c r="TDQ8" s="27"/>
      <c r="TDR8" s="27"/>
      <c r="TDS8" s="27"/>
      <c r="TDT8" s="27"/>
      <c r="TDU8" s="27"/>
      <c r="TDV8" s="27"/>
      <c r="TDW8" s="27"/>
      <c r="TDX8" s="27"/>
      <c r="TDY8" s="27"/>
      <c r="TDZ8" s="27"/>
      <c r="TEA8" s="27"/>
      <c r="TEB8" s="27"/>
      <c r="TEC8" s="27"/>
      <c r="TED8" s="27"/>
      <c r="TEE8" s="27"/>
      <c r="TEF8" s="27"/>
      <c r="TEG8" s="27"/>
      <c r="TEH8" s="27"/>
      <c r="TEI8" s="27"/>
      <c r="TEJ8" s="27"/>
      <c r="TEK8" s="27"/>
      <c r="TEL8" s="27"/>
      <c r="TEM8" s="27"/>
      <c r="TEN8" s="27"/>
      <c r="TEO8" s="27"/>
      <c r="TEP8" s="27"/>
      <c r="TEQ8" s="27"/>
      <c r="TER8" s="27"/>
      <c r="TES8" s="27"/>
      <c r="TET8" s="27"/>
      <c r="TEU8" s="27"/>
      <c r="TEV8" s="27"/>
      <c r="TEW8" s="27"/>
      <c r="TEX8" s="27"/>
      <c r="TEY8" s="27"/>
      <c r="TEZ8" s="27"/>
      <c r="TFA8" s="27"/>
      <c r="TFB8" s="27"/>
      <c r="TFC8" s="27"/>
      <c r="TFD8" s="27"/>
      <c r="TFE8" s="27"/>
      <c r="TFF8" s="27"/>
      <c r="TFG8" s="27"/>
      <c r="TFH8" s="27"/>
      <c r="TFI8" s="27"/>
      <c r="TFJ8" s="27"/>
      <c r="TFK8" s="27"/>
      <c r="TFL8" s="27"/>
      <c r="TFM8" s="27"/>
      <c r="TFN8" s="27"/>
      <c r="TFO8" s="27"/>
      <c r="TFP8" s="27"/>
      <c r="TFQ8" s="27"/>
      <c r="TFR8" s="27"/>
      <c r="TFS8" s="27"/>
      <c r="TFT8" s="27"/>
      <c r="TFU8" s="27"/>
      <c r="TFV8" s="27"/>
      <c r="TFW8" s="27"/>
      <c r="TFX8" s="27"/>
      <c r="TFY8" s="27"/>
      <c r="TFZ8" s="27"/>
      <c r="TGA8" s="27"/>
      <c r="TGB8" s="27"/>
      <c r="TGC8" s="27"/>
      <c r="TGD8" s="27"/>
      <c r="TGE8" s="27"/>
      <c r="TGF8" s="27"/>
      <c r="TGG8" s="27"/>
      <c r="TGH8" s="27"/>
      <c r="TGI8" s="27"/>
      <c r="TGJ8" s="27"/>
      <c r="TGK8" s="27"/>
      <c r="TGL8" s="27"/>
      <c r="TGM8" s="27"/>
      <c r="TGN8" s="27"/>
      <c r="TGO8" s="27"/>
      <c r="TGP8" s="27"/>
      <c r="TGQ8" s="27"/>
      <c r="TGR8" s="27"/>
      <c r="TGS8" s="27"/>
      <c r="TGT8" s="27"/>
      <c r="TGU8" s="27"/>
      <c r="TGV8" s="27"/>
      <c r="TGW8" s="27"/>
      <c r="TGX8" s="27"/>
      <c r="TGY8" s="27"/>
      <c r="TGZ8" s="27"/>
      <c r="THA8" s="27"/>
      <c r="THB8" s="27"/>
      <c r="THC8" s="27"/>
      <c r="THD8" s="27"/>
      <c r="THE8" s="27"/>
      <c r="THF8" s="27"/>
      <c r="THG8" s="27"/>
      <c r="THH8" s="27"/>
      <c r="THI8" s="27"/>
      <c r="THJ8" s="27"/>
      <c r="THK8" s="27"/>
      <c r="THL8" s="27"/>
      <c r="THM8" s="27"/>
      <c r="THN8" s="27"/>
      <c r="THO8" s="27"/>
      <c r="THP8" s="27"/>
      <c r="THQ8" s="27"/>
      <c r="THR8" s="27"/>
      <c r="THS8" s="27"/>
      <c r="THT8" s="27"/>
      <c r="THU8" s="27"/>
      <c r="THV8" s="27"/>
      <c r="THW8" s="27"/>
      <c r="THX8" s="27"/>
      <c r="THY8" s="27"/>
      <c r="THZ8" s="27"/>
      <c r="TIA8" s="27"/>
      <c r="TIB8" s="27"/>
      <c r="TIC8" s="27"/>
      <c r="TID8" s="27"/>
      <c r="TIE8" s="27"/>
      <c r="TIF8" s="27"/>
      <c r="TIG8" s="27"/>
      <c r="TIH8" s="27"/>
      <c r="TII8" s="27"/>
      <c r="TIJ8" s="27"/>
      <c r="TIK8" s="27"/>
      <c r="TIL8" s="27"/>
      <c r="TIM8" s="27"/>
      <c r="TIN8" s="27"/>
      <c r="TIO8" s="27"/>
      <c r="TIP8" s="27"/>
      <c r="TIQ8" s="27"/>
      <c r="TIR8" s="27"/>
      <c r="TIS8" s="27"/>
      <c r="TIT8" s="27"/>
      <c r="TIU8" s="27"/>
      <c r="TIV8" s="27"/>
      <c r="TIW8" s="27"/>
      <c r="TIX8" s="27"/>
      <c r="TIY8" s="27"/>
      <c r="TIZ8" s="27"/>
      <c r="TJA8" s="27"/>
      <c r="TJB8" s="27"/>
      <c r="TJC8" s="27"/>
      <c r="TJD8" s="27"/>
      <c r="TJE8" s="27"/>
      <c r="TJF8" s="27"/>
      <c r="TJG8" s="27"/>
      <c r="TJH8" s="27"/>
      <c r="TJI8" s="27"/>
      <c r="TJJ8" s="27"/>
      <c r="TJK8" s="27"/>
      <c r="TJL8" s="27"/>
      <c r="TJM8" s="27"/>
      <c r="TJN8" s="27"/>
      <c r="TJO8" s="27"/>
      <c r="TJP8" s="27"/>
      <c r="TJQ8" s="27"/>
      <c r="TJR8" s="27"/>
      <c r="TJS8" s="27"/>
      <c r="TJT8" s="27"/>
      <c r="TJU8" s="27"/>
      <c r="TJV8" s="27"/>
      <c r="TJW8" s="27"/>
      <c r="TJX8" s="27"/>
      <c r="TJY8" s="27"/>
      <c r="TJZ8" s="27"/>
      <c r="TKA8" s="27"/>
      <c r="TKB8" s="27"/>
      <c r="TKC8" s="27"/>
      <c r="TKD8" s="27"/>
      <c r="TKE8" s="27"/>
      <c r="TKF8" s="27"/>
      <c r="TKG8" s="27"/>
      <c r="TKH8" s="27"/>
      <c r="TKI8" s="27"/>
      <c r="TKJ8" s="27"/>
      <c r="TKK8" s="27"/>
      <c r="TKL8" s="27"/>
      <c r="TKM8" s="27"/>
      <c r="TKN8" s="27"/>
      <c r="TKO8" s="27"/>
      <c r="TKP8" s="27"/>
      <c r="TKQ8" s="27"/>
      <c r="TKR8" s="27"/>
      <c r="TKS8" s="27"/>
      <c r="TKT8" s="27"/>
      <c r="TKU8" s="27"/>
      <c r="TKV8" s="27"/>
      <c r="TKW8" s="27"/>
      <c r="TKX8" s="27"/>
      <c r="TKY8" s="27"/>
      <c r="TKZ8" s="27"/>
      <c r="TLA8" s="27"/>
      <c r="TLB8" s="27"/>
      <c r="TLC8" s="27"/>
      <c r="TLD8" s="27"/>
      <c r="TLE8" s="27"/>
      <c r="TLF8" s="27"/>
      <c r="TLG8" s="27"/>
      <c r="TLH8" s="27"/>
      <c r="TLI8" s="27"/>
      <c r="TLJ8" s="27"/>
      <c r="TLK8" s="27"/>
      <c r="TLL8" s="27"/>
      <c r="TLM8" s="27"/>
      <c r="TLN8" s="27"/>
      <c r="TLO8" s="27"/>
      <c r="TLP8" s="27"/>
      <c r="TLQ8" s="27"/>
      <c r="TLR8" s="27"/>
      <c r="TLS8" s="27"/>
      <c r="TLT8" s="27"/>
      <c r="TLU8" s="27"/>
      <c r="TLV8" s="27"/>
      <c r="TLW8" s="27"/>
      <c r="TLX8" s="27"/>
      <c r="TLY8" s="27"/>
      <c r="TLZ8" s="27"/>
      <c r="TMA8" s="27"/>
      <c r="TMB8" s="27"/>
      <c r="TMC8" s="27"/>
      <c r="TMD8" s="27"/>
      <c r="TME8" s="27"/>
      <c r="TMF8" s="27"/>
      <c r="TMG8" s="27"/>
      <c r="TMH8" s="27"/>
      <c r="TMI8" s="27"/>
      <c r="TMJ8" s="27"/>
      <c r="TMK8" s="27"/>
      <c r="TML8" s="27"/>
      <c r="TMM8" s="27"/>
      <c r="TMN8" s="27"/>
      <c r="TMO8" s="27"/>
      <c r="TMP8" s="27"/>
      <c r="TMQ8" s="27"/>
      <c r="TMR8" s="27"/>
      <c r="TMS8" s="27"/>
      <c r="TMT8" s="27"/>
      <c r="TMU8" s="27"/>
      <c r="TMV8" s="27"/>
      <c r="TMW8" s="27"/>
      <c r="TMX8" s="27"/>
      <c r="TMY8" s="27"/>
      <c r="TMZ8" s="27"/>
      <c r="TNA8" s="27"/>
      <c r="TNB8" s="27"/>
      <c r="TNC8" s="27"/>
      <c r="TND8" s="27"/>
      <c r="TNE8" s="27"/>
      <c r="TNF8" s="27"/>
      <c r="TNG8" s="27"/>
      <c r="TNH8" s="27"/>
      <c r="TNI8" s="27"/>
      <c r="TNJ8" s="27"/>
      <c r="TNK8" s="27"/>
      <c r="TNL8" s="27"/>
      <c r="TNM8" s="27"/>
      <c r="TNN8" s="27"/>
      <c r="TNO8" s="27"/>
      <c r="TNP8" s="27"/>
      <c r="TNQ8" s="27"/>
      <c r="TNR8" s="27"/>
      <c r="TNS8" s="27"/>
      <c r="TNT8" s="27"/>
      <c r="TNU8" s="27"/>
      <c r="TNV8" s="27"/>
      <c r="TNW8" s="27"/>
      <c r="TNX8" s="27"/>
      <c r="TNY8" s="27"/>
      <c r="TNZ8" s="27"/>
      <c r="TOA8" s="27"/>
      <c r="TOB8" s="27"/>
      <c r="TOC8" s="27"/>
      <c r="TOD8" s="27"/>
      <c r="TOE8" s="27"/>
      <c r="TOF8" s="27"/>
      <c r="TOG8" s="27"/>
      <c r="TOH8" s="27"/>
      <c r="TOI8" s="27"/>
      <c r="TOJ8" s="27"/>
      <c r="TOK8" s="27"/>
      <c r="TOL8" s="27"/>
      <c r="TOM8" s="27"/>
      <c r="TON8" s="27"/>
      <c r="TOO8" s="27"/>
      <c r="TOP8" s="27"/>
      <c r="TOQ8" s="27"/>
      <c r="TOR8" s="27"/>
      <c r="TOS8" s="27"/>
      <c r="TOT8" s="27"/>
      <c r="TOU8" s="27"/>
      <c r="TOV8" s="27"/>
      <c r="TOW8" s="27"/>
      <c r="TOX8" s="27"/>
      <c r="TOY8" s="27"/>
      <c r="TOZ8" s="27"/>
      <c r="TPA8" s="27"/>
      <c r="TPB8" s="27"/>
      <c r="TPC8" s="27"/>
      <c r="TPD8" s="27"/>
      <c r="TPE8" s="27"/>
      <c r="TPF8" s="27"/>
      <c r="TPG8" s="27"/>
      <c r="TPH8" s="27"/>
      <c r="TPI8" s="27"/>
      <c r="TPJ8" s="27"/>
      <c r="TPK8" s="27"/>
      <c r="TPL8" s="27"/>
      <c r="TPM8" s="27"/>
      <c r="TPN8" s="27"/>
      <c r="TPO8" s="27"/>
      <c r="TPP8" s="27"/>
      <c r="TPQ8" s="27"/>
      <c r="TPR8" s="27"/>
      <c r="TPS8" s="27"/>
      <c r="TPT8" s="27"/>
      <c r="TPU8" s="27"/>
      <c r="TPV8" s="27"/>
      <c r="TPW8" s="27"/>
      <c r="TPX8" s="27"/>
      <c r="TPY8" s="27"/>
      <c r="TPZ8" s="27"/>
      <c r="TQA8" s="27"/>
      <c r="TQB8" s="27"/>
      <c r="TQC8" s="27"/>
      <c r="TQD8" s="27"/>
      <c r="TQE8" s="27"/>
      <c r="TQF8" s="27"/>
      <c r="TQG8" s="27"/>
      <c r="TQH8" s="27"/>
      <c r="TQI8" s="27"/>
      <c r="TQJ8" s="27"/>
      <c r="TQK8" s="27"/>
      <c r="TQL8" s="27"/>
      <c r="TQM8" s="27"/>
      <c r="TQN8" s="27"/>
      <c r="TQO8" s="27"/>
      <c r="TQP8" s="27"/>
      <c r="TQQ8" s="27"/>
      <c r="TQR8" s="27"/>
      <c r="TQS8" s="27"/>
      <c r="TQT8" s="27"/>
      <c r="TQU8" s="27"/>
      <c r="TQV8" s="27"/>
      <c r="TQW8" s="27"/>
      <c r="TQX8" s="27"/>
      <c r="TQY8" s="27"/>
      <c r="TQZ8" s="27"/>
      <c r="TRA8" s="27"/>
      <c r="TRB8" s="27"/>
      <c r="TRC8" s="27"/>
      <c r="TRD8" s="27"/>
      <c r="TRE8" s="27"/>
      <c r="TRF8" s="27"/>
      <c r="TRG8" s="27"/>
      <c r="TRH8" s="27"/>
      <c r="TRI8" s="27"/>
      <c r="TRJ8" s="27"/>
      <c r="TRK8" s="27"/>
      <c r="TRL8" s="27"/>
      <c r="TRM8" s="27"/>
      <c r="TRN8" s="27"/>
      <c r="TRO8" s="27"/>
      <c r="TRP8" s="27"/>
      <c r="TRQ8" s="27"/>
      <c r="TRR8" s="27"/>
      <c r="TRS8" s="27"/>
      <c r="TRT8" s="27"/>
      <c r="TRU8" s="27"/>
      <c r="TRV8" s="27"/>
      <c r="TRW8" s="27"/>
      <c r="TRX8" s="27"/>
      <c r="TRY8" s="27"/>
      <c r="TRZ8" s="27"/>
      <c r="TSA8" s="27"/>
      <c r="TSB8" s="27"/>
      <c r="TSC8" s="27"/>
      <c r="TSD8" s="27"/>
      <c r="TSE8" s="27"/>
      <c r="TSF8" s="27"/>
      <c r="TSG8" s="27"/>
      <c r="TSH8" s="27"/>
      <c r="TSI8" s="27"/>
      <c r="TSJ8" s="27"/>
      <c r="TSK8" s="27"/>
      <c r="TSL8" s="27"/>
      <c r="TSM8" s="27"/>
      <c r="TSN8" s="27"/>
      <c r="TSO8" s="27"/>
      <c r="TSP8" s="27"/>
      <c r="TSQ8" s="27"/>
      <c r="TSR8" s="27"/>
      <c r="TSS8" s="27"/>
      <c r="TST8" s="27"/>
      <c r="TSU8" s="27"/>
      <c r="TSV8" s="27"/>
      <c r="TSW8" s="27"/>
      <c r="TSX8" s="27"/>
      <c r="TSY8" s="27"/>
      <c r="TSZ8" s="27"/>
      <c r="TTA8" s="27"/>
      <c r="TTB8" s="27"/>
      <c r="TTC8" s="27"/>
      <c r="TTD8" s="27"/>
      <c r="TTE8" s="27"/>
      <c r="TTF8" s="27"/>
      <c r="TTG8" s="27"/>
      <c r="TTH8" s="27"/>
      <c r="TTI8" s="27"/>
      <c r="TTJ8" s="27"/>
      <c r="TTK8" s="27"/>
      <c r="TTL8" s="27"/>
      <c r="TTM8" s="27"/>
      <c r="TTN8" s="27"/>
      <c r="TTO8" s="27"/>
      <c r="TTP8" s="27"/>
      <c r="TTQ8" s="27"/>
      <c r="TTR8" s="27"/>
      <c r="TTS8" s="27"/>
      <c r="TTT8" s="27"/>
      <c r="TTU8" s="27"/>
      <c r="TTV8" s="27"/>
      <c r="TTW8" s="27"/>
      <c r="TTX8" s="27"/>
      <c r="TTY8" s="27"/>
      <c r="TTZ8" s="27"/>
      <c r="TUA8" s="27"/>
      <c r="TUB8" s="27"/>
      <c r="TUC8" s="27"/>
      <c r="TUD8" s="27"/>
      <c r="TUE8" s="27"/>
      <c r="TUF8" s="27"/>
      <c r="TUG8" s="27"/>
      <c r="TUH8" s="27"/>
      <c r="TUI8" s="27"/>
      <c r="TUJ8" s="27"/>
      <c r="TUK8" s="27"/>
      <c r="TUL8" s="27"/>
      <c r="TUM8" s="27"/>
      <c r="TUN8" s="27"/>
      <c r="TUO8" s="27"/>
      <c r="TUP8" s="27"/>
      <c r="TUQ8" s="27"/>
      <c r="TUR8" s="27"/>
      <c r="TUS8" s="27"/>
      <c r="TUT8" s="27"/>
      <c r="TUU8" s="27"/>
      <c r="TUV8" s="27"/>
      <c r="TUW8" s="27"/>
      <c r="TUX8" s="27"/>
      <c r="TUY8" s="27"/>
      <c r="TUZ8" s="27"/>
      <c r="TVA8" s="27"/>
      <c r="TVB8" s="27"/>
      <c r="TVC8" s="27"/>
      <c r="TVD8" s="27"/>
      <c r="TVE8" s="27"/>
      <c r="TVF8" s="27"/>
      <c r="TVG8" s="27"/>
      <c r="TVH8" s="27"/>
      <c r="TVI8" s="27"/>
      <c r="TVJ8" s="27"/>
      <c r="TVK8" s="27"/>
      <c r="TVL8" s="27"/>
      <c r="TVM8" s="27"/>
      <c r="TVN8" s="27"/>
      <c r="TVO8" s="27"/>
      <c r="TVP8" s="27"/>
      <c r="TVQ8" s="27"/>
      <c r="TVR8" s="27"/>
      <c r="TVS8" s="27"/>
      <c r="TVT8" s="27"/>
      <c r="TVU8" s="27"/>
      <c r="TVV8" s="27"/>
      <c r="TVW8" s="27"/>
      <c r="TVX8" s="27"/>
      <c r="TVY8" s="27"/>
      <c r="TVZ8" s="27"/>
      <c r="TWA8" s="27"/>
      <c r="TWB8" s="27"/>
      <c r="TWC8" s="27"/>
      <c r="TWD8" s="27"/>
      <c r="TWE8" s="27"/>
      <c r="TWF8" s="27"/>
      <c r="TWG8" s="27"/>
      <c r="TWH8" s="27"/>
      <c r="TWI8" s="27"/>
      <c r="TWJ8" s="27"/>
      <c r="TWK8" s="27"/>
      <c r="TWL8" s="27"/>
      <c r="TWM8" s="27"/>
      <c r="TWN8" s="27"/>
      <c r="TWO8" s="27"/>
      <c r="TWP8" s="27"/>
      <c r="TWQ8" s="27"/>
      <c r="TWR8" s="27"/>
      <c r="TWS8" s="27"/>
      <c r="TWT8" s="27"/>
      <c r="TWU8" s="27"/>
      <c r="TWV8" s="27"/>
      <c r="TWW8" s="27"/>
      <c r="TWX8" s="27"/>
      <c r="TWY8" s="27"/>
      <c r="TWZ8" s="27"/>
      <c r="TXA8" s="27"/>
      <c r="TXB8" s="27"/>
      <c r="TXC8" s="27"/>
      <c r="TXD8" s="27"/>
      <c r="TXE8" s="27"/>
      <c r="TXF8" s="27"/>
      <c r="TXG8" s="27"/>
      <c r="TXH8" s="27"/>
      <c r="TXI8" s="27"/>
      <c r="TXJ8" s="27"/>
      <c r="TXK8" s="27"/>
      <c r="TXL8" s="27"/>
      <c r="TXM8" s="27"/>
      <c r="TXN8" s="27"/>
      <c r="TXO8" s="27"/>
      <c r="TXP8" s="27"/>
      <c r="TXQ8" s="27"/>
      <c r="TXR8" s="27"/>
      <c r="TXS8" s="27"/>
      <c r="TXT8" s="27"/>
      <c r="TXU8" s="27"/>
      <c r="TXV8" s="27"/>
      <c r="TXW8" s="27"/>
      <c r="TXX8" s="27"/>
      <c r="TXY8" s="27"/>
      <c r="TXZ8" s="27"/>
      <c r="TYA8" s="27"/>
      <c r="TYB8" s="27"/>
      <c r="TYC8" s="27"/>
      <c r="TYD8" s="27"/>
      <c r="TYE8" s="27"/>
      <c r="TYF8" s="27"/>
      <c r="TYG8" s="27"/>
      <c r="TYH8" s="27"/>
      <c r="TYI8" s="27"/>
      <c r="TYJ8" s="27"/>
      <c r="TYK8" s="27"/>
      <c r="TYL8" s="27"/>
      <c r="TYM8" s="27"/>
      <c r="TYN8" s="27"/>
      <c r="TYO8" s="27"/>
      <c r="TYP8" s="27"/>
      <c r="TYQ8" s="27"/>
      <c r="TYR8" s="27"/>
      <c r="TYS8" s="27"/>
      <c r="TYT8" s="27"/>
      <c r="TYU8" s="27"/>
      <c r="TYV8" s="27"/>
      <c r="TYW8" s="27"/>
      <c r="TYX8" s="27"/>
      <c r="TYY8" s="27"/>
      <c r="TYZ8" s="27"/>
      <c r="TZA8" s="27"/>
      <c r="TZB8" s="27"/>
      <c r="TZC8" s="27"/>
      <c r="TZD8" s="27"/>
      <c r="TZE8" s="27"/>
      <c r="TZF8" s="27"/>
      <c r="TZG8" s="27"/>
      <c r="TZH8" s="27"/>
      <c r="TZI8" s="27"/>
      <c r="TZJ8" s="27"/>
      <c r="TZK8" s="27"/>
      <c r="TZL8" s="27"/>
      <c r="TZM8" s="27"/>
      <c r="TZN8" s="27"/>
      <c r="TZO8" s="27"/>
      <c r="TZP8" s="27"/>
      <c r="TZQ8" s="27"/>
      <c r="TZR8" s="27"/>
      <c r="TZS8" s="27"/>
      <c r="TZT8" s="27"/>
      <c r="TZU8" s="27"/>
      <c r="TZV8" s="27"/>
      <c r="TZW8" s="27"/>
      <c r="TZX8" s="27"/>
      <c r="TZY8" s="27"/>
      <c r="TZZ8" s="27"/>
      <c r="UAA8" s="27"/>
      <c r="UAB8" s="27"/>
      <c r="UAC8" s="27"/>
      <c r="UAD8" s="27"/>
      <c r="UAE8" s="27"/>
      <c r="UAF8" s="27"/>
      <c r="UAG8" s="27"/>
      <c r="UAH8" s="27"/>
      <c r="UAI8" s="27"/>
      <c r="UAJ8" s="27"/>
      <c r="UAK8" s="27"/>
      <c r="UAL8" s="27"/>
      <c r="UAM8" s="27"/>
      <c r="UAN8" s="27"/>
      <c r="UAO8" s="27"/>
      <c r="UAP8" s="27"/>
      <c r="UAQ8" s="27"/>
      <c r="UAR8" s="27"/>
      <c r="UAS8" s="27"/>
      <c r="UAT8" s="27"/>
      <c r="UAU8" s="27"/>
      <c r="UAV8" s="27"/>
      <c r="UAW8" s="27"/>
      <c r="UAX8" s="27"/>
      <c r="UAY8" s="27"/>
      <c r="UAZ8" s="27"/>
      <c r="UBA8" s="27"/>
      <c r="UBB8" s="27"/>
      <c r="UBC8" s="27"/>
      <c r="UBD8" s="27"/>
      <c r="UBE8" s="27"/>
      <c r="UBF8" s="27"/>
      <c r="UBG8" s="27"/>
      <c r="UBH8" s="27"/>
      <c r="UBI8" s="27"/>
      <c r="UBJ8" s="27"/>
      <c r="UBK8" s="27"/>
      <c r="UBL8" s="27"/>
      <c r="UBM8" s="27"/>
      <c r="UBN8" s="27"/>
      <c r="UBO8" s="27"/>
      <c r="UBP8" s="27"/>
      <c r="UBQ8" s="27"/>
      <c r="UBR8" s="27"/>
      <c r="UBS8" s="27"/>
      <c r="UBT8" s="27"/>
      <c r="UBU8" s="27"/>
      <c r="UBV8" s="27"/>
      <c r="UBW8" s="27"/>
      <c r="UBX8" s="27"/>
      <c r="UBY8" s="27"/>
      <c r="UBZ8" s="27"/>
      <c r="UCA8" s="27"/>
      <c r="UCB8" s="27"/>
      <c r="UCC8" s="27"/>
      <c r="UCD8" s="27"/>
      <c r="UCE8" s="27"/>
      <c r="UCF8" s="27"/>
      <c r="UCG8" s="27"/>
      <c r="UCH8" s="27"/>
      <c r="UCI8" s="27"/>
      <c r="UCJ8" s="27"/>
      <c r="UCK8" s="27"/>
      <c r="UCL8" s="27"/>
      <c r="UCM8" s="27"/>
      <c r="UCN8" s="27"/>
      <c r="UCO8" s="27"/>
      <c r="UCP8" s="27"/>
      <c r="UCQ8" s="27"/>
      <c r="UCR8" s="27"/>
      <c r="UCS8" s="27"/>
      <c r="UCT8" s="27"/>
      <c r="UCU8" s="27"/>
      <c r="UCV8" s="27"/>
      <c r="UCW8" s="27"/>
      <c r="UCX8" s="27"/>
      <c r="UCY8" s="27"/>
      <c r="UCZ8" s="27"/>
      <c r="UDA8" s="27"/>
      <c r="UDB8" s="27"/>
      <c r="UDC8" s="27"/>
      <c r="UDD8" s="27"/>
      <c r="UDE8" s="27"/>
      <c r="UDF8" s="27"/>
      <c r="UDG8" s="27"/>
      <c r="UDH8" s="27"/>
      <c r="UDI8" s="27"/>
      <c r="UDJ8" s="27"/>
      <c r="UDK8" s="27"/>
      <c r="UDL8" s="27"/>
      <c r="UDM8" s="27"/>
      <c r="UDN8" s="27"/>
      <c r="UDO8" s="27"/>
      <c r="UDP8" s="27"/>
      <c r="UDQ8" s="27"/>
      <c r="UDR8" s="27"/>
      <c r="UDS8" s="27"/>
      <c r="UDT8" s="27"/>
      <c r="UDU8" s="27"/>
      <c r="UDV8" s="27"/>
      <c r="UDW8" s="27"/>
      <c r="UDX8" s="27"/>
      <c r="UDY8" s="27"/>
      <c r="UDZ8" s="27"/>
      <c r="UEA8" s="27"/>
      <c r="UEB8" s="27"/>
      <c r="UEC8" s="27"/>
      <c r="UED8" s="27"/>
      <c r="UEE8" s="27"/>
      <c r="UEF8" s="27"/>
      <c r="UEG8" s="27"/>
      <c r="UEH8" s="27"/>
      <c r="UEI8" s="27"/>
      <c r="UEJ8" s="27"/>
      <c r="UEK8" s="27"/>
      <c r="UEL8" s="27"/>
      <c r="UEM8" s="27"/>
      <c r="UEN8" s="27"/>
      <c r="UEO8" s="27"/>
      <c r="UEP8" s="27"/>
      <c r="UEQ8" s="27"/>
      <c r="UER8" s="27"/>
      <c r="UES8" s="27"/>
      <c r="UET8" s="27"/>
      <c r="UEU8" s="27"/>
      <c r="UEV8" s="27"/>
      <c r="UEW8" s="27"/>
      <c r="UEX8" s="27"/>
      <c r="UEY8" s="27"/>
      <c r="UEZ8" s="27"/>
      <c r="UFA8" s="27"/>
      <c r="UFB8" s="27"/>
      <c r="UFC8" s="27"/>
      <c r="UFD8" s="27"/>
      <c r="UFE8" s="27"/>
      <c r="UFF8" s="27"/>
      <c r="UFG8" s="27"/>
      <c r="UFH8" s="27"/>
      <c r="UFI8" s="27"/>
      <c r="UFJ8" s="27"/>
      <c r="UFK8" s="27"/>
      <c r="UFL8" s="27"/>
      <c r="UFM8" s="27"/>
      <c r="UFN8" s="27"/>
      <c r="UFO8" s="27"/>
      <c r="UFP8" s="27"/>
      <c r="UFQ8" s="27"/>
      <c r="UFR8" s="27"/>
      <c r="UFS8" s="27"/>
      <c r="UFT8" s="27"/>
      <c r="UFU8" s="27"/>
      <c r="UFV8" s="27"/>
      <c r="UFW8" s="27"/>
      <c r="UFX8" s="27"/>
      <c r="UFY8" s="27"/>
      <c r="UFZ8" s="27"/>
      <c r="UGA8" s="27"/>
      <c r="UGB8" s="27"/>
      <c r="UGC8" s="27"/>
      <c r="UGD8" s="27"/>
      <c r="UGE8" s="27"/>
      <c r="UGF8" s="27"/>
      <c r="UGG8" s="27"/>
      <c r="UGH8" s="27"/>
      <c r="UGI8" s="27"/>
      <c r="UGJ8" s="27"/>
      <c r="UGK8" s="27"/>
      <c r="UGL8" s="27"/>
      <c r="UGM8" s="27"/>
      <c r="UGN8" s="27"/>
      <c r="UGO8" s="27"/>
      <c r="UGP8" s="27"/>
      <c r="UGQ8" s="27"/>
      <c r="UGR8" s="27"/>
      <c r="UGS8" s="27"/>
      <c r="UGT8" s="27"/>
      <c r="UGU8" s="27"/>
      <c r="UGV8" s="27"/>
      <c r="UGW8" s="27"/>
      <c r="UGX8" s="27"/>
      <c r="UGY8" s="27"/>
      <c r="UGZ8" s="27"/>
      <c r="UHA8" s="27"/>
      <c r="UHB8" s="27"/>
      <c r="UHC8" s="27"/>
      <c r="UHD8" s="27"/>
      <c r="UHE8" s="27"/>
      <c r="UHF8" s="27"/>
      <c r="UHG8" s="27"/>
      <c r="UHH8" s="27"/>
      <c r="UHI8" s="27"/>
      <c r="UHJ8" s="27"/>
      <c r="UHK8" s="27"/>
      <c r="UHL8" s="27"/>
      <c r="UHM8" s="27"/>
      <c r="UHN8" s="27"/>
      <c r="UHO8" s="27"/>
      <c r="UHP8" s="27"/>
      <c r="UHQ8" s="27"/>
      <c r="UHR8" s="27"/>
      <c r="UHS8" s="27"/>
      <c r="UHT8" s="27"/>
      <c r="UHU8" s="27"/>
      <c r="UHV8" s="27"/>
      <c r="UHW8" s="27"/>
      <c r="UHX8" s="27"/>
      <c r="UHY8" s="27"/>
      <c r="UHZ8" s="27"/>
      <c r="UIA8" s="27"/>
      <c r="UIB8" s="27"/>
      <c r="UIC8" s="27"/>
      <c r="UID8" s="27"/>
      <c r="UIE8" s="27"/>
      <c r="UIF8" s="27"/>
      <c r="UIG8" s="27"/>
      <c r="UIH8" s="27"/>
      <c r="UII8" s="27"/>
      <c r="UIJ8" s="27"/>
      <c r="UIK8" s="27"/>
      <c r="UIL8" s="27"/>
      <c r="UIM8" s="27"/>
      <c r="UIN8" s="27"/>
      <c r="UIO8" s="27"/>
      <c r="UIP8" s="27"/>
      <c r="UIQ8" s="27"/>
      <c r="UIR8" s="27"/>
      <c r="UIS8" s="27"/>
      <c r="UIT8" s="27"/>
      <c r="UIU8" s="27"/>
      <c r="UIV8" s="27"/>
      <c r="UIW8" s="27"/>
      <c r="UIX8" s="27"/>
      <c r="UIY8" s="27"/>
      <c r="UIZ8" s="27"/>
      <c r="UJA8" s="27"/>
      <c r="UJB8" s="27"/>
      <c r="UJC8" s="27"/>
      <c r="UJD8" s="27"/>
      <c r="UJE8" s="27"/>
      <c r="UJF8" s="27"/>
      <c r="UJG8" s="27"/>
      <c r="UJH8" s="27"/>
      <c r="UJI8" s="27"/>
      <c r="UJJ8" s="27"/>
      <c r="UJK8" s="27"/>
      <c r="UJL8" s="27"/>
      <c r="UJM8" s="27"/>
      <c r="UJN8" s="27"/>
      <c r="UJO8" s="27"/>
      <c r="UJP8" s="27"/>
      <c r="UJQ8" s="27"/>
      <c r="UJR8" s="27"/>
      <c r="UJS8" s="27"/>
      <c r="UJT8" s="27"/>
      <c r="UJU8" s="27"/>
      <c r="UJV8" s="27"/>
      <c r="UJW8" s="27"/>
      <c r="UJX8" s="27"/>
      <c r="UJY8" s="27"/>
      <c r="UJZ8" s="27"/>
      <c r="UKA8" s="27"/>
      <c r="UKB8" s="27"/>
      <c r="UKC8" s="27"/>
      <c r="UKD8" s="27"/>
      <c r="UKE8" s="27"/>
      <c r="UKF8" s="27"/>
      <c r="UKG8" s="27"/>
      <c r="UKH8" s="27"/>
      <c r="UKI8" s="27"/>
      <c r="UKJ8" s="27"/>
      <c r="UKK8" s="27"/>
      <c r="UKL8" s="27"/>
      <c r="UKM8" s="27"/>
      <c r="UKN8" s="27"/>
      <c r="UKO8" s="27"/>
      <c r="UKP8" s="27"/>
      <c r="UKQ8" s="27"/>
      <c r="UKR8" s="27"/>
      <c r="UKS8" s="27"/>
      <c r="UKT8" s="27"/>
      <c r="UKU8" s="27"/>
      <c r="UKV8" s="27"/>
      <c r="UKW8" s="27"/>
      <c r="UKX8" s="27"/>
      <c r="UKY8" s="27"/>
      <c r="UKZ8" s="27"/>
      <c r="ULA8" s="27"/>
      <c r="ULB8" s="27"/>
      <c r="ULC8" s="27"/>
      <c r="ULD8" s="27"/>
      <c r="ULE8" s="27"/>
      <c r="ULF8" s="27"/>
      <c r="ULG8" s="27"/>
      <c r="ULH8" s="27"/>
      <c r="ULI8" s="27"/>
      <c r="ULJ8" s="27"/>
      <c r="ULK8" s="27"/>
      <c r="ULL8" s="27"/>
      <c r="ULM8" s="27"/>
      <c r="ULN8" s="27"/>
      <c r="ULO8" s="27"/>
      <c r="ULP8" s="27"/>
      <c r="ULQ8" s="27"/>
      <c r="ULR8" s="27"/>
      <c r="ULS8" s="27"/>
      <c r="ULT8" s="27"/>
      <c r="ULU8" s="27"/>
      <c r="ULV8" s="27"/>
      <c r="ULW8" s="27"/>
      <c r="ULX8" s="27"/>
      <c r="ULY8" s="27"/>
      <c r="ULZ8" s="27"/>
      <c r="UMA8" s="27"/>
      <c r="UMB8" s="27"/>
      <c r="UMC8" s="27"/>
      <c r="UMD8" s="27"/>
      <c r="UME8" s="27"/>
      <c r="UMF8" s="27"/>
      <c r="UMG8" s="27"/>
      <c r="UMH8" s="27"/>
      <c r="UMI8" s="27"/>
      <c r="UMJ8" s="27"/>
      <c r="UMK8" s="27"/>
      <c r="UML8" s="27"/>
      <c r="UMM8" s="27"/>
      <c r="UMN8" s="27"/>
      <c r="UMO8" s="27"/>
      <c r="UMP8" s="27"/>
      <c r="UMQ8" s="27"/>
      <c r="UMR8" s="27"/>
      <c r="UMS8" s="27"/>
      <c r="UMT8" s="27"/>
      <c r="UMU8" s="27"/>
      <c r="UMV8" s="27"/>
      <c r="UMW8" s="27"/>
      <c r="UMX8" s="27"/>
      <c r="UMY8" s="27"/>
      <c r="UMZ8" s="27"/>
      <c r="UNA8" s="27"/>
      <c r="UNB8" s="27"/>
      <c r="UNC8" s="27"/>
      <c r="UND8" s="27"/>
      <c r="UNE8" s="27"/>
      <c r="UNF8" s="27"/>
      <c r="UNG8" s="27"/>
      <c r="UNH8" s="27"/>
      <c r="UNI8" s="27"/>
      <c r="UNJ8" s="27"/>
      <c r="UNK8" s="27"/>
      <c r="UNL8" s="27"/>
      <c r="UNM8" s="27"/>
      <c r="UNN8" s="27"/>
      <c r="UNO8" s="27"/>
      <c r="UNP8" s="27"/>
      <c r="UNQ8" s="27"/>
      <c r="UNR8" s="27"/>
      <c r="UNS8" s="27"/>
      <c r="UNT8" s="27"/>
      <c r="UNU8" s="27"/>
      <c r="UNV8" s="27"/>
      <c r="UNW8" s="27"/>
      <c r="UNX8" s="27"/>
      <c r="UNY8" s="27"/>
      <c r="UNZ8" s="27"/>
      <c r="UOA8" s="27"/>
      <c r="UOB8" s="27"/>
      <c r="UOC8" s="27"/>
      <c r="UOD8" s="27"/>
      <c r="UOE8" s="27"/>
      <c r="UOF8" s="27"/>
      <c r="UOG8" s="27"/>
      <c r="UOH8" s="27"/>
      <c r="UOI8" s="27"/>
      <c r="UOJ8" s="27"/>
      <c r="UOK8" s="27"/>
      <c r="UOL8" s="27"/>
      <c r="UOM8" s="27"/>
      <c r="UON8" s="27"/>
      <c r="UOO8" s="27"/>
      <c r="UOP8" s="27"/>
      <c r="UOQ8" s="27"/>
      <c r="UOR8" s="27"/>
      <c r="UOS8" s="27"/>
      <c r="UOT8" s="27"/>
      <c r="UOU8" s="27"/>
      <c r="UOV8" s="27"/>
      <c r="UOW8" s="27"/>
      <c r="UOX8" s="27"/>
      <c r="UOY8" s="27"/>
      <c r="UOZ8" s="27"/>
      <c r="UPA8" s="27"/>
      <c r="UPB8" s="27"/>
      <c r="UPC8" s="27"/>
      <c r="UPD8" s="27"/>
      <c r="UPE8" s="27"/>
      <c r="UPF8" s="27"/>
      <c r="UPG8" s="27"/>
      <c r="UPH8" s="27"/>
      <c r="UPI8" s="27"/>
      <c r="UPJ8" s="27"/>
      <c r="UPK8" s="27"/>
      <c r="UPL8" s="27"/>
      <c r="UPM8" s="27"/>
      <c r="UPN8" s="27"/>
      <c r="UPO8" s="27"/>
      <c r="UPP8" s="27"/>
      <c r="UPQ8" s="27"/>
      <c r="UPR8" s="27"/>
      <c r="UPS8" s="27"/>
      <c r="UPT8" s="27"/>
      <c r="UPU8" s="27"/>
      <c r="UPV8" s="27"/>
      <c r="UPW8" s="27"/>
      <c r="UPX8" s="27"/>
      <c r="UPY8" s="27"/>
      <c r="UPZ8" s="27"/>
      <c r="UQA8" s="27"/>
      <c r="UQB8" s="27"/>
      <c r="UQC8" s="27"/>
      <c r="UQD8" s="27"/>
      <c r="UQE8" s="27"/>
      <c r="UQF8" s="27"/>
      <c r="UQG8" s="27"/>
      <c r="UQH8" s="27"/>
      <c r="UQI8" s="27"/>
      <c r="UQJ8" s="27"/>
      <c r="UQK8" s="27"/>
      <c r="UQL8" s="27"/>
      <c r="UQM8" s="27"/>
      <c r="UQN8" s="27"/>
      <c r="UQO8" s="27"/>
      <c r="UQP8" s="27"/>
      <c r="UQQ8" s="27"/>
      <c r="UQR8" s="27"/>
      <c r="UQS8" s="27"/>
      <c r="UQT8" s="27"/>
      <c r="UQU8" s="27"/>
      <c r="UQV8" s="27"/>
      <c r="UQW8" s="27"/>
      <c r="UQX8" s="27"/>
      <c r="UQY8" s="27"/>
      <c r="UQZ8" s="27"/>
      <c r="URA8" s="27"/>
      <c r="URB8" s="27"/>
      <c r="URC8" s="27"/>
      <c r="URD8" s="27"/>
      <c r="URE8" s="27"/>
      <c r="URF8" s="27"/>
      <c r="URG8" s="27"/>
      <c r="URH8" s="27"/>
      <c r="URI8" s="27"/>
      <c r="URJ8" s="27"/>
      <c r="URK8" s="27"/>
      <c r="URL8" s="27"/>
      <c r="URM8" s="27"/>
      <c r="URN8" s="27"/>
      <c r="URO8" s="27"/>
      <c r="URP8" s="27"/>
      <c r="URQ8" s="27"/>
      <c r="URR8" s="27"/>
      <c r="URS8" s="27"/>
      <c r="URT8" s="27"/>
      <c r="URU8" s="27"/>
      <c r="URV8" s="27"/>
      <c r="URW8" s="27"/>
      <c r="URX8" s="27"/>
      <c r="URY8" s="27"/>
      <c r="URZ8" s="27"/>
      <c r="USA8" s="27"/>
      <c r="USB8" s="27"/>
      <c r="USC8" s="27"/>
      <c r="USD8" s="27"/>
      <c r="USE8" s="27"/>
      <c r="USF8" s="27"/>
      <c r="USG8" s="27"/>
      <c r="USH8" s="27"/>
      <c r="USI8" s="27"/>
      <c r="USJ8" s="27"/>
      <c r="USK8" s="27"/>
      <c r="USL8" s="27"/>
      <c r="USM8" s="27"/>
      <c r="USN8" s="27"/>
      <c r="USO8" s="27"/>
      <c r="USP8" s="27"/>
      <c r="USQ8" s="27"/>
      <c r="USR8" s="27"/>
      <c r="USS8" s="27"/>
      <c r="UST8" s="27"/>
      <c r="USU8" s="27"/>
      <c r="USV8" s="27"/>
      <c r="USW8" s="27"/>
      <c r="USX8" s="27"/>
      <c r="USY8" s="27"/>
      <c r="USZ8" s="27"/>
      <c r="UTA8" s="27"/>
      <c r="UTB8" s="27"/>
      <c r="UTC8" s="27"/>
      <c r="UTD8" s="27"/>
      <c r="UTE8" s="27"/>
      <c r="UTF8" s="27"/>
      <c r="UTG8" s="27"/>
      <c r="UTH8" s="27"/>
      <c r="UTI8" s="27"/>
      <c r="UTJ8" s="27"/>
      <c r="UTK8" s="27"/>
      <c r="UTL8" s="27"/>
      <c r="UTM8" s="27"/>
      <c r="UTN8" s="27"/>
      <c r="UTO8" s="27"/>
      <c r="UTP8" s="27"/>
      <c r="UTQ8" s="27"/>
      <c r="UTR8" s="27"/>
      <c r="UTS8" s="27"/>
      <c r="UTT8" s="27"/>
      <c r="UTU8" s="27"/>
      <c r="UTV8" s="27"/>
      <c r="UTW8" s="27"/>
      <c r="UTX8" s="27"/>
      <c r="UTY8" s="27"/>
      <c r="UTZ8" s="27"/>
      <c r="UUA8" s="27"/>
      <c r="UUB8" s="27"/>
      <c r="UUC8" s="27"/>
      <c r="UUD8" s="27"/>
      <c r="UUE8" s="27"/>
      <c r="UUF8" s="27"/>
      <c r="UUG8" s="27"/>
      <c r="UUH8" s="27"/>
      <c r="UUI8" s="27"/>
      <c r="UUJ8" s="27"/>
      <c r="UUK8" s="27"/>
      <c r="UUL8" s="27"/>
      <c r="UUM8" s="27"/>
      <c r="UUN8" s="27"/>
      <c r="UUO8" s="27"/>
      <c r="UUP8" s="27"/>
      <c r="UUQ8" s="27"/>
      <c r="UUR8" s="27"/>
      <c r="UUS8" s="27"/>
      <c r="UUT8" s="27"/>
      <c r="UUU8" s="27"/>
      <c r="UUV8" s="27"/>
      <c r="UUW8" s="27"/>
      <c r="UUX8" s="27"/>
      <c r="UUY8" s="27"/>
      <c r="UUZ8" s="27"/>
      <c r="UVA8" s="27"/>
      <c r="UVB8" s="27"/>
      <c r="UVC8" s="27"/>
      <c r="UVD8" s="27"/>
      <c r="UVE8" s="27"/>
      <c r="UVF8" s="27"/>
      <c r="UVG8" s="27"/>
      <c r="UVH8" s="27"/>
      <c r="UVI8" s="27"/>
      <c r="UVJ8" s="27"/>
      <c r="UVK8" s="27"/>
      <c r="UVL8" s="27"/>
      <c r="UVM8" s="27"/>
      <c r="UVN8" s="27"/>
      <c r="UVO8" s="27"/>
      <c r="UVP8" s="27"/>
      <c r="UVQ8" s="27"/>
      <c r="UVR8" s="27"/>
      <c r="UVS8" s="27"/>
      <c r="UVT8" s="27"/>
      <c r="UVU8" s="27"/>
      <c r="UVV8" s="27"/>
      <c r="UVW8" s="27"/>
      <c r="UVX8" s="27"/>
      <c r="UVY8" s="27"/>
      <c r="UVZ8" s="27"/>
      <c r="UWA8" s="27"/>
      <c r="UWB8" s="27"/>
      <c r="UWC8" s="27"/>
      <c r="UWD8" s="27"/>
      <c r="UWE8" s="27"/>
      <c r="UWF8" s="27"/>
      <c r="UWG8" s="27"/>
      <c r="UWH8" s="27"/>
      <c r="UWI8" s="27"/>
      <c r="UWJ8" s="27"/>
      <c r="UWK8" s="27"/>
      <c r="UWL8" s="27"/>
      <c r="UWM8" s="27"/>
      <c r="UWN8" s="27"/>
      <c r="UWO8" s="27"/>
      <c r="UWP8" s="27"/>
      <c r="UWQ8" s="27"/>
      <c r="UWR8" s="27"/>
      <c r="UWS8" s="27"/>
      <c r="UWT8" s="27"/>
      <c r="UWU8" s="27"/>
      <c r="UWV8" s="27"/>
      <c r="UWW8" s="27"/>
      <c r="UWX8" s="27"/>
      <c r="UWY8" s="27"/>
      <c r="UWZ8" s="27"/>
      <c r="UXA8" s="27"/>
      <c r="UXB8" s="27"/>
      <c r="UXC8" s="27"/>
      <c r="UXD8" s="27"/>
      <c r="UXE8" s="27"/>
      <c r="UXF8" s="27"/>
      <c r="UXG8" s="27"/>
      <c r="UXH8" s="27"/>
      <c r="UXI8" s="27"/>
      <c r="UXJ8" s="27"/>
      <c r="UXK8" s="27"/>
      <c r="UXL8" s="27"/>
      <c r="UXM8" s="27"/>
      <c r="UXN8" s="27"/>
      <c r="UXO8" s="27"/>
      <c r="UXP8" s="27"/>
      <c r="UXQ8" s="27"/>
      <c r="UXR8" s="27"/>
      <c r="UXS8" s="27"/>
      <c r="UXT8" s="27"/>
      <c r="UXU8" s="27"/>
      <c r="UXV8" s="27"/>
      <c r="UXW8" s="27"/>
      <c r="UXX8" s="27"/>
      <c r="UXY8" s="27"/>
      <c r="UXZ8" s="27"/>
      <c r="UYA8" s="27"/>
      <c r="UYB8" s="27"/>
      <c r="UYC8" s="27"/>
      <c r="UYD8" s="27"/>
      <c r="UYE8" s="27"/>
      <c r="UYF8" s="27"/>
      <c r="UYG8" s="27"/>
      <c r="UYH8" s="27"/>
      <c r="UYI8" s="27"/>
      <c r="UYJ8" s="27"/>
      <c r="UYK8" s="27"/>
      <c r="UYL8" s="27"/>
      <c r="UYM8" s="27"/>
      <c r="UYN8" s="27"/>
      <c r="UYO8" s="27"/>
      <c r="UYP8" s="27"/>
      <c r="UYQ8" s="27"/>
      <c r="UYR8" s="27"/>
      <c r="UYS8" s="27"/>
      <c r="UYT8" s="27"/>
      <c r="UYU8" s="27"/>
      <c r="UYV8" s="27"/>
      <c r="UYW8" s="27"/>
      <c r="UYX8" s="27"/>
      <c r="UYY8" s="27"/>
      <c r="UYZ8" s="27"/>
      <c r="UZA8" s="27"/>
      <c r="UZB8" s="27"/>
      <c r="UZC8" s="27"/>
      <c r="UZD8" s="27"/>
      <c r="UZE8" s="27"/>
      <c r="UZF8" s="27"/>
      <c r="UZG8" s="27"/>
      <c r="UZH8" s="27"/>
      <c r="UZI8" s="27"/>
      <c r="UZJ8" s="27"/>
      <c r="UZK8" s="27"/>
      <c r="UZL8" s="27"/>
      <c r="UZM8" s="27"/>
      <c r="UZN8" s="27"/>
      <c r="UZO8" s="27"/>
      <c r="UZP8" s="27"/>
      <c r="UZQ8" s="27"/>
      <c r="UZR8" s="27"/>
      <c r="UZS8" s="27"/>
      <c r="UZT8" s="27"/>
      <c r="UZU8" s="27"/>
      <c r="UZV8" s="27"/>
      <c r="UZW8" s="27"/>
      <c r="UZX8" s="27"/>
      <c r="UZY8" s="27"/>
      <c r="UZZ8" s="27"/>
      <c r="VAA8" s="27"/>
      <c r="VAB8" s="27"/>
      <c r="VAC8" s="27"/>
      <c r="VAD8" s="27"/>
      <c r="VAE8" s="27"/>
      <c r="VAF8" s="27"/>
      <c r="VAG8" s="27"/>
      <c r="VAH8" s="27"/>
      <c r="VAI8" s="27"/>
      <c r="VAJ8" s="27"/>
      <c r="VAK8" s="27"/>
      <c r="VAL8" s="27"/>
      <c r="VAM8" s="27"/>
      <c r="VAN8" s="27"/>
      <c r="VAO8" s="27"/>
      <c r="VAP8" s="27"/>
      <c r="VAQ8" s="27"/>
      <c r="VAR8" s="27"/>
      <c r="VAS8" s="27"/>
      <c r="VAT8" s="27"/>
      <c r="VAU8" s="27"/>
      <c r="VAV8" s="27"/>
      <c r="VAW8" s="27"/>
      <c r="VAX8" s="27"/>
      <c r="VAY8" s="27"/>
      <c r="VAZ8" s="27"/>
      <c r="VBA8" s="27"/>
      <c r="VBB8" s="27"/>
      <c r="VBC8" s="27"/>
      <c r="VBD8" s="27"/>
      <c r="VBE8" s="27"/>
      <c r="VBF8" s="27"/>
      <c r="VBG8" s="27"/>
      <c r="VBH8" s="27"/>
      <c r="VBI8" s="27"/>
      <c r="VBJ8" s="27"/>
      <c r="VBK8" s="27"/>
      <c r="VBL8" s="27"/>
      <c r="VBM8" s="27"/>
      <c r="VBN8" s="27"/>
      <c r="VBO8" s="27"/>
      <c r="VBP8" s="27"/>
      <c r="VBQ8" s="27"/>
      <c r="VBR8" s="27"/>
      <c r="VBS8" s="27"/>
      <c r="VBT8" s="27"/>
      <c r="VBU8" s="27"/>
      <c r="VBV8" s="27"/>
      <c r="VBW8" s="27"/>
      <c r="VBX8" s="27"/>
      <c r="VBY8" s="27"/>
      <c r="VBZ8" s="27"/>
      <c r="VCA8" s="27"/>
      <c r="VCB8" s="27"/>
      <c r="VCC8" s="27"/>
      <c r="VCD8" s="27"/>
      <c r="VCE8" s="27"/>
      <c r="VCF8" s="27"/>
      <c r="VCG8" s="27"/>
      <c r="VCH8" s="27"/>
      <c r="VCI8" s="27"/>
      <c r="VCJ8" s="27"/>
      <c r="VCK8" s="27"/>
      <c r="VCL8" s="27"/>
      <c r="VCM8" s="27"/>
      <c r="VCN8" s="27"/>
      <c r="VCO8" s="27"/>
      <c r="VCP8" s="27"/>
      <c r="VCQ8" s="27"/>
      <c r="VCR8" s="27"/>
      <c r="VCS8" s="27"/>
      <c r="VCT8" s="27"/>
      <c r="VCU8" s="27"/>
      <c r="VCV8" s="27"/>
      <c r="VCW8" s="27"/>
      <c r="VCX8" s="27"/>
      <c r="VCY8" s="27"/>
      <c r="VCZ8" s="27"/>
      <c r="VDA8" s="27"/>
      <c r="VDB8" s="27"/>
      <c r="VDC8" s="27"/>
      <c r="VDD8" s="27"/>
      <c r="VDE8" s="27"/>
      <c r="VDF8" s="27"/>
      <c r="VDG8" s="27"/>
      <c r="VDH8" s="27"/>
      <c r="VDI8" s="27"/>
      <c r="VDJ8" s="27"/>
      <c r="VDK8" s="27"/>
      <c r="VDL8" s="27"/>
      <c r="VDM8" s="27"/>
      <c r="VDN8" s="27"/>
      <c r="VDO8" s="27"/>
      <c r="VDP8" s="27"/>
      <c r="VDQ8" s="27"/>
      <c r="VDR8" s="27"/>
      <c r="VDS8" s="27"/>
      <c r="VDT8" s="27"/>
      <c r="VDU8" s="27"/>
      <c r="VDV8" s="27"/>
      <c r="VDW8" s="27"/>
      <c r="VDX8" s="27"/>
      <c r="VDY8" s="27"/>
      <c r="VDZ8" s="27"/>
      <c r="VEA8" s="27"/>
      <c r="VEB8" s="27"/>
      <c r="VEC8" s="27"/>
      <c r="VED8" s="27"/>
      <c r="VEE8" s="27"/>
      <c r="VEF8" s="27"/>
      <c r="VEG8" s="27"/>
      <c r="VEH8" s="27"/>
      <c r="VEI8" s="27"/>
      <c r="VEJ8" s="27"/>
      <c r="VEK8" s="27"/>
      <c r="VEL8" s="27"/>
      <c r="VEM8" s="27"/>
      <c r="VEN8" s="27"/>
      <c r="VEO8" s="27"/>
      <c r="VEP8" s="27"/>
      <c r="VEQ8" s="27"/>
      <c r="VER8" s="27"/>
      <c r="VES8" s="27"/>
      <c r="VET8" s="27"/>
      <c r="VEU8" s="27"/>
      <c r="VEV8" s="27"/>
      <c r="VEW8" s="27"/>
      <c r="VEX8" s="27"/>
      <c r="VEY8" s="27"/>
      <c r="VEZ8" s="27"/>
      <c r="VFA8" s="27"/>
      <c r="VFB8" s="27"/>
      <c r="VFC8" s="27"/>
      <c r="VFD8" s="27"/>
      <c r="VFE8" s="27"/>
      <c r="VFF8" s="27"/>
      <c r="VFG8" s="27"/>
      <c r="VFH8" s="27"/>
      <c r="VFI8" s="27"/>
      <c r="VFJ8" s="27"/>
      <c r="VFK8" s="27"/>
      <c r="VFL8" s="27"/>
      <c r="VFM8" s="27"/>
      <c r="VFN8" s="27"/>
      <c r="VFO8" s="27"/>
      <c r="VFP8" s="27"/>
      <c r="VFQ8" s="27"/>
      <c r="VFR8" s="27"/>
      <c r="VFS8" s="27"/>
      <c r="VFT8" s="27"/>
      <c r="VFU8" s="27"/>
      <c r="VFV8" s="27"/>
      <c r="VFW8" s="27"/>
      <c r="VFX8" s="27"/>
      <c r="VFY8" s="27"/>
      <c r="VFZ8" s="27"/>
      <c r="VGA8" s="27"/>
      <c r="VGB8" s="27"/>
      <c r="VGC8" s="27"/>
      <c r="VGD8" s="27"/>
      <c r="VGE8" s="27"/>
      <c r="VGF8" s="27"/>
      <c r="VGG8" s="27"/>
      <c r="VGH8" s="27"/>
      <c r="VGI8" s="27"/>
      <c r="VGJ8" s="27"/>
      <c r="VGK8" s="27"/>
      <c r="VGL8" s="27"/>
      <c r="VGM8" s="27"/>
      <c r="VGN8" s="27"/>
      <c r="VGO8" s="27"/>
      <c r="VGP8" s="27"/>
      <c r="VGQ8" s="27"/>
      <c r="VGR8" s="27"/>
      <c r="VGS8" s="27"/>
      <c r="VGT8" s="27"/>
      <c r="VGU8" s="27"/>
      <c r="VGV8" s="27"/>
      <c r="VGW8" s="27"/>
      <c r="VGX8" s="27"/>
      <c r="VGY8" s="27"/>
      <c r="VGZ8" s="27"/>
      <c r="VHA8" s="27"/>
      <c r="VHB8" s="27"/>
      <c r="VHC8" s="27"/>
      <c r="VHD8" s="27"/>
      <c r="VHE8" s="27"/>
      <c r="VHF8" s="27"/>
      <c r="VHG8" s="27"/>
      <c r="VHH8" s="27"/>
      <c r="VHI8" s="27"/>
      <c r="VHJ8" s="27"/>
      <c r="VHK8" s="27"/>
      <c r="VHL8" s="27"/>
      <c r="VHM8" s="27"/>
      <c r="VHN8" s="27"/>
      <c r="VHO8" s="27"/>
      <c r="VHP8" s="27"/>
      <c r="VHQ8" s="27"/>
      <c r="VHR8" s="27"/>
      <c r="VHS8" s="27"/>
      <c r="VHT8" s="27"/>
      <c r="VHU8" s="27"/>
      <c r="VHV8" s="27"/>
      <c r="VHW8" s="27"/>
      <c r="VHX8" s="27"/>
      <c r="VHY8" s="27"/>
      <c r="VHZ8" s="27"/>
      <c r="VIA8" s="27"/>
      <c r="VIB8" s="27"/>
      <c r="VIC8" s="27"/>
      <c r="VID8" s="27"/>
      <c r="VIE8" s="27"/>
      <c r="VIF8" s="27"/>
      <c r="VIG8" s="27"/>
      <c r="VIH8" s="27"/>
      <c r="VII8" s="27"/>
      <c r="VIJ8" s="27"/>
      <c r="VIK8" s="27"/>
      <c r="VIL8" s="27"/>
      <c r="VIM8" s="27"/>
      <c r="VIN8" s="27"/>
      <c r="VIO8" s="27"/>
      <c r="VIP8" s="27"/>
      <c r="VIQ8" s="27"/>
      <c r="VIR8" s="27"/>
      <c r="VIS8" s="27"/>
      <c r="VIT8" s="27"/>
      <c r="VIU8" s="27"/>
      <c r="VIV8" s="27"/>
      <c r="VIW8" s="27"/>
      <c r="VIX8" s="27"/>
      <c r="VIY8" s="27"/>
      <c r="VIZ8" s="27"/>
      <c r="VJA8" s="27"/>
      <c r="VJB8" s="27"/>
      <c r="VJC8" s="27"/>
      <c r="VJD8" s="27"/>
      <c r="VJE8" s="27"/>
      <c r="VJF8" s="27"/>
      <c r="VJG8" s="27"/>
      <c r="VJH8" s="27"/>
      <c r="VJI8" s="27"/>
      <c r="VJJ8" s="27"/>
      <c r="VJK8" s="27"/>
      <c r="VJL8" s="27"/>
      <c r="VJM8" s="27"/>
      <c r="VJN8" s="27"/>
      <c r="VJO8" s="27"/>
      <c r="VJP8" s="27"/>
      <c r="VJQ8" s="27"/>
      <c r="VJR8" s="27"/>
      <c r="VJS8" s="27"/>
      <c r="VJT8" s="27"/>
      <c r="VJU8" s="27"/>
      <c r="VJV8" s="27"/>
      <c r="VJW8" s="27"/>
      <c r="VJX8" s="27"/>
      <c r="VJY8" s="27"/>
      <c r="VJZ8" s="27"/>
      <c r="VKA8" s="27"/>
      <c r="VKB8" s="27"/>
      <c r="VKC8" s="27"/>
      <c r="VKD8" s="27"/>
      <c r="VKE8" s="27"/>
      <c r="VKF8" s="27"/>
      <c r="VKG8" s="27"/>
      <c r="VKH8" s="27"/>
      <c r="VKI8" s="27"/>
      <c r="VKJ8" s="27"/>
      <c r="VKK8" s="27"/>
      <c r="VKL8" s="27"/>
      <c r="VKM8" s="27"/>
      <c r="VKN8" s="27"/>
      <c r="VKO8" s="27"/>
      <c r="VKP8" s="27"/>
      <c r="VKQ8" s="27"/>
      <c r="VKR8" s="27"/>
      <c r="VKS8" s="27"/>
      <c r="VKT8" s="27"/>
      <c r="VKU8" s="27"/>
      <c r="VKV8" s="27"/>
      <c r="VKW8" s="27"/>
      <c r="VKX8" s="27"/>
      <c r="VKY8" s="27"/>
      <c r="VKZ8" s="27"/>
      <c r="VLA8" s="27"/>
      <c r="VLB8" s="27"/>
      <c r="VLC8" s="27"/>
      <c r="VLD8" s="27"/>
      <c r="VLE8" s="27"/>
      <c r="VLF8" s="27"/>
      <c r="VLG8" s="27"/>
      <c r="VLH8" s="27"/>
      <c r="VLI8" s="27"/>
      <c r="VLJ8" s="27"/>
      <c r="VLK8" s="27"/>
      <c r="VLL8" s="27"/>
      <c r="VLM8" s="27"/>
      <c r="VLN8" s="27"/>
      <c r="VLO8" s="27"/>
      <c r="VLP8" s="27"/>
      <c r="VLQ8" s="27"/>
      <c r="VLR8" s="27"/>
      <c r="VLS8" s="27"/>
      <c r="VLT8" s="27"/>
      <c r="VLU8" s="27"/>
      <c r="VLV8" s="27"/>
      <c r="VLW8" s="27"/>
      <c r="VLX8" s="27"/>
      <c r="VLY8" s="27"/>
      <c r="VLZ8" s="27"/>
      <c r="VMA8" s="27"/>
      <c r="VMB8" s="27"/>
      <c r="VMC8" s="27"/>
      <c r="VMD8" s="27"/>
      <c r="VME8" s="27"/>
      <c r="VMF8" s="27"/>
      <c r="VMG8" s="27"/>
      <c r="VMH8" s="27"/>
      <c r="VMI8" s="27"/>
      <c r="VMJ8" s="27"/>
      <c r="VMK8" s="27"/>
      <c r="VML8" s="27"/>
      <c r="VMM8" s="27"/>
      <c r="VMN8" s="27"/>
      <c r="VMO8" s="27"/>
      <c r="VMP8" s="27"/>
      <c r="VMQ8" s="27"/>
      <c r="VMR8" s="27"/>
      <c r="VMS8" s="27"/>
      <c r="VMT8" s="27"/>
      <c r="VMU8" s="27"/>
      <c r="VMV8" s="27"/>
      <c r="VMW8" s="27"/>
      <c r="VMX8" s="27"/>
      <c r="VMY8" s="27"/>
      <c r="VMZ8" s="27"/>
      <c r="VNA8" s="27"/>
      <c r="VNB8" s="27"/>
      <c r="VNC8" s="27"/>
      <c r="VND8" s="27"/>
      <c r="VNE8" s="27"/>
      <c r="VNF8" s="27"/>
      <c r="VNG8" s="27"/>
      <c r="VNH8" s="27"/>
      <c r="VNI8" s="27"/>
      <c r="VNJ8" s="27"/>
      <c r="VNK8" s="27"/>
      <c r="VNL8" s="27"/>
      <c r="VNM8" s="27"/>
      <c r="VNN8" s="27"/>
      <c r="VNO8" s="27"/>
      <c r="VNP8" s="27"/>
      <c r="VNQ8" s="27"/>
      <c r="VNR8" s="27"/>
      <c r="VNS8" s="27"/>
      <c r="VNT8" s="27"/>
      <c r="VNU8" s="27"/>
      <c r="VNV8" s="27"/>
      <c r="VNW8" s="27"/>
      <c r="VNX8" s="27"/>
      <c r="VNY8" s="27"/>
      <c r="VNZ8" s="27"/>
      <c r="VOA8" s="27"/>
      <c r="VOB8" s="27"/>
      <c r="VOC8" s="27"/>
      <c r="VOD8" s="27"/>
      <c r="VOE8" s="27"/>
      <c r="VOF8" s="27"/>
      <c r="VOG8" s="27"/>
      <c r="VOH8" s="27"/>
      <c r="VOI8" s="27"/>
      <c r="VOJ8" s="27"/>
      <c r="VOK8" s="27"/>
      <c r="VOL8" s="27"/>
      <c r="VOM8" s="27"/>
      <c r="VON8" s="27"/>
      <c r="VOO8" s="27"/>
      <c r="VOP8" s="27"/>
      <c r="VOQ8" s="27"/>
      <c r="VOR8" s="27"/>
      <c r="VOS8" s="27"/>
      <c r="VOT8" s="27"/>
      <c r="VOU8" s="27"/>
      <c r="VOV8" s="27"/>
      <c r="VOW8" s="27"/>
      <c r="VOX8" s="27"/>
      <c r="VOY8" s="27"/>
      <c r="VOZ8" s="27"/>
      <c r="VPA8" s="27"/>
      <c r="VPB8" s="27"/>
      <c r="VPC8" s="27"/>
      <c r="VPD8" s="27"/>
      <c r="VPE8" s="27"/>
      <c r="VPF8" s="27"/>
      <c r="VPG8" s="27"/>
      <c r="VPH8" s="27"/>
      <c r="VPI8" s="27"/>
      <c r="VPJ8" s="27"/>
      <c r="VPK8" s="27"/>
      <c r="VPL8" s="27"/>
      <c r="VPM8" s="27"/>
      <c r="VPN8" s="27"/>
      <c r="VPO8" s="27"/>
      <c r="VPP8" s="27"/>
      <c r="VPQ8" s="27"/>
      <c r="VPR8" s="27"/>
      <c r="VPS8" s="27"/>
      <c r="VPT8" s="27"/>
      <c r="VPU8" s="27"/>
      <c r="VPV8" s="27"/>
      <c r="VPW8" s="27"/>
      <c r="VPX8" s="27"/>
      <c r="VPY8" s="27"/>
      <c r="VPZ8" s="27"/>
      <c r="VQA8" s="27"/>
      <c r="VQB8" s="27"/>
      <c r="VQC8" s="27"/>
      <c r="VQD8" s="27"/>
      <c r="VQE8" s="27"/>
      <c r="VQF8" s="27"/>
      <c r="VQG8" s="27"/>
      <c r="VQH8" s="27"/>
      <c r="VQI8" s="27"/>
      <c r="VQJ8" s="27"/>
      <c r="VQK8" s="27"/>
      <c r="VQL8" s="27"/>
      <c r="VQM8" s="27"/>
      <c r="VQN8" s="27"/>
      <c r="VQO8" s="27"/>
      <c r="VQP8" s="27"/>
      <c r="VQQ8" s="27"/>
      <c r="VQR8" s="27"/>
      <c r="VQS8" s="27"/>
      <c r="VQT8" s="27"/>
      <c r="VQU8" s="27"/>
      <c r="VQV8" s="27"/>
      <c r="VQW8" s="27"/>
      <c r="VQX8" s="27"/>
      <c r="VQY8" s="27"/>
      <c r="VQZ8" s="27"/>
      <c r="VRA8" s="27"/>
      <c r="VRB8" s="27"/>
      <c r="VRC8" s="27"/>
      <c r="VRD8" s="27"/>
      <c r="VRE8" s="27"/>
      <c r="VRF8" s="27"/>
      <c r="VRG8" s="27"/>
      <c r="VRH8" s="27"/>
      <c r="VRI8" s="27"/>
      <c r="VRJ8" s="27"/>
      <c r="VRK8" s="27"/>
      <c r="VRL8" s="27"/>
      <c r="VRM8" s="27"/>
      <c r="VRN8" s="27"/>
      <c r="VRO8" s="27"/>
      <c r="VRP8" s="27"/>
      <c r="VRQ8" s="27"/>
      <c r="VRR8" s="27"/>
      <c r="VRS8" s="27"/>
      <c r="VRT8" s="27"/>
      <c r="VRU8" s="27"/>
      <c r="VRV8" s="27"/>
      <c r="VRW8" s="27"/>
      <c r="VRX8" s="27"/>
      <c r="VRY8" s="27"/>
      <c r="VRZ8" s="27"/>
      <c r="VSA8" s="27"/>
      <c r="VSB8" s="27"/>
      <c r="VSC8" s="27"/>
      <c r="VSD8" s="27"/>
      <c r="VSE8" s="27"/>
      <c r="VSF8" s="27"/>
      <c r="VSG8" s="27"/>
      <c r="VSH8" s="27"/>
      <c r="VSI8" s="27"/>
      <c r="VSJ8" s="27"/>
      <c r="VSK8" s="27"/>
      <c r="VSL8" s="27"/>
      <c r="VSM8" s="27"/>
      <c r="VSN8" s="27"/>
      <c r="VSO8" s="27"/>
      <c r="VSP8" s="27"/>
      <c r="VSQ8" s="27"/>
      <c r="VSR8" s="27"/>
      <c r="VSS8" s="27"/>
      <c r="VST8" s="27"/>
      <c r="VSU8" s="27"/>
      <c r="VSV8" s="27"/>
      <c r="VSW8" s="27"/>
      <c r="VSX8" s="27"/>
      <c r="VSY8" s="27"/>
      <c r="VSZ8" s="27"/>
      <c r="VTA8" s="27"/>
      <c r="VTB8" s="27"/>
      <c r="VTC8" s="27"/>
      <c r="VTD8" s="27"/>
      <c r="VTE8" s="27"/>
      <c r="VTF8" s="27"/>
      <c r="VTG8" s="27"/>
      <c r="VTH8" s="27"/>
      <c r="VTI8" s="27"/>
      <c r="VTJ8" s="27"/>
      <c r="VTK8" s="27"/>
      <c r="VTL8" s="27"/>
      <c r="VTM8" s="27"/>
      <c r="VTN8" s="27"/>
      <c r="VTO8" s="27"/>
      <c r="VTP8" s="27"/>
      <c r="VTQ8" s="27"/>
      <c r="VTR8" s="27"/>
      <c r="VTS8" s="27"/>
      <c r="VTT8" s="27"/>
      <c r="VTU8" s="27"/>
      <c r="VTV8" s="27"/>
      <c r="VTW8" s="27"/>
      <c r="VTX8" s="27"/>
      <c r="VTY8" s="27"/>
      <c r="VTZ8" s="27"/>
      <c r="VUA8" s="27"/>
      <c r="VUB8" s="27"/>
      <c r="VUC8" s="27"/>
      <c r="VUD8" s="27"/>
      <c r="VUE8" s="27"/>
      <c r="VUF8" s="27"/>
      <c r="VUG8" s="27"/>
      <c r="VUH8" s="27"/>
      <c r="VUI8" s="27"/>
      <c r="VUJ8" s="27"/>
      <c r="VUK8" s="27"/>
      <c r="VUL8" s="27"/>
      <c r="VUM8" s="27"/>
      <c r="VUN8" s="27"/>
      <c r="VUO8" s="27"/>
      <c r="VUP8" s="27"/>
      <c r="VUQ8" s="27"/>
      <c r="VUR8" s="27"/>
      <c r="VUS8" s="27"/>
      <c r="VUT8" s="27"/>
      <c r="VUU8" s="27"/>
      <c r="VUV8" s="27"/>
      <c r="VUW8" s="27"/>
      <c r="VUX8" s="27"/>
      <c r="VUY8" s="27"/>
      <c r="VUZ8" s="27"/>
      <c r="VVA8" s="27"/>
      <c r="VVB8" s="27"/>
      <c r="VVC8" s="27"/>
      <c r="VVD8" s="27"/>
      <c r="VVE8" s="27"/>
      <c r="VVF8" s="27"/>
      <c r="VVG8" s="27"/>
      <c r="VVH8" s="27"/>
      <c r="VVI8" s="27"/>
      <c r="VVJ8" s="27"/>
      <c r="VVK8" s="27"/>
      <c r="VVL8" s="27"/>
      <c r="VVM8" s="27"/>
      <c r="VVN8" s="27"/>
      <c r="VVO8" s="27"/>
      <c r="VVP8" s="27"/>
      <c r="VVQ8" s="27"/>
      <c r="VVR8" s="27"/>
      <c r="VVS8" s="27"/>
      <c r="VVT8" s="27"/>
      <c r="VVU8" s="27"/>
      <c r="VVV8" s="27"/>
      <c r="VVW8" s="27"/>
      <c r="VVX8" s="27"/>
      <c r="VVY8" s="27"/>
      <c r="VVZ8" s="27"/>
      <c r="VWA8" s="27"/>
      <c r="VWB8" s="27"/>
      <c r="VWC8" s="27"/>
      <c r="VWD8" s="27"/>
      <c r="VWE8" s="27"/>
      <c r="VWF8" s="27"/>
      <c r="VWG8" s="27"/>
      <c r="VWH8" s="27"/>
      <c r="VWI8" s="27"/>
      <c r="VWJ8" s="27"/>
      <c r="VWK8" s="27"/>
      <c r="VWL8" s="27"/>
      <c r="VWM8" s="27"/>
      <c r="VWN8" s="27"/>
      <c r="VWO8" s="27"/>
      <c r="VWP8" s="27"/>
      <c r="VWQ8" s="27"/>
      <c r="VWR8" s="27"/>
      <c r="VWS8" s="27"/>
      <c r="VWT8" s="27"/>
      <c r="VWU8" s="27"/>
      <c r="VWV8" s="27"/>
      <c r="VWW8" s="27"/>
      <c r="VWX8" s="27"/>
      <c r="VWY8" s="27"/>
      <c r="VWZ8" s="27"/>
      <c r="VXA8" s="27"/>
      <c r="VXB8" s="27"/>
      <c r="VXC8" s="27"/>
      <c r="VXD8" s="27"/>
      <c r="VXE8" s="27"/>
      <c r="VXF8" s="27"/>
      <c r="VXG8" s="27"/>
      <c r="VXH8" s="27"/>
      <c r="VXI8" s="27"/>
      <c r="VXJ8" s="27"/>
      <c r="VXK8" s="27"/>
      <c r="VXL8" s="27"/>
      <c r="VXM8" s="27"/>
      <c r="VXN8" s="27"/>
      <c r="VXO8" s="27"/>
      <c r="VXP8" s="27"/>
      <c r="VXQ8" s="27"/>
      <c r="VXR8" s="27"/>
      <c r="VXS8" s="27"/>
      <c r="VXT8" s="27"/>
      <c r="VXU8" s="27"/>
      <c r="VXV8" s="27"/>
      <c r="VXW8" s="27"/>
      <c r="VXX8" s="27"/>
      <c r="VXY8" s="27"/>
      <c r="VXZ8" s="27"/>
      <c r="VYA8" s="27"/>
      <c r="VYB8" s="27"/>
      <c r="VYC8" s="27"/>
      <c r="VYD8" s="27"/>
      <c r="VYE8" s="27"/>
      <c r="VYF8" s="27"/>
      <c r="VYG8" s="27"/>
      <c r="VYH8" s="27"/>
      <c r="VYI8" s="27"/>
      <c r="VYJ8" s="27"/>
      <c r="VYK8" s="27"/>
      <c r="VYL8" s="27"/>
      <c r="VYM8" s="27"/>
      <c r="VYN8" s="27"/>
      <c r="VYO8" s="27"/>
      <c r="VYP8" s="27"/>
      <c r="VYQ8" s="27"/>
      <c r="VYR8" s="27"/>
      <c r="VYS8" s="27"/>
      <c r="VYT8" s="27"/>
      <c r="VYU8" s="27"/>
      <c r="VYV8" s="27"/>
      <c r="VYW8" s="27"/>
      <c r="VYX8" s="27"/>
      <c r="VYY8" s="27"/>
      <c r="VYZ8" s="27"/>
      <c r="VZA8" s="27"/>
      <c r="VZB8" s="27"/>
      <c r="VZC8" s="27"/>
      <c r="VZD8" s="27"/>
      <c r="VZE8" s="27"/>
      <c r="VZF8" s="27"/>
      <c r="VZG8" s="27"/>
      <c r="VZH8" s="27"/>
      <c r="VZI8" s="27"/>
      <c r="VZJ8" s="27"/>
      <c r="VZK8" s="27"/>
      <c r="VZL8" s="27"/>
      <c r="VZM8" s="27"/>
      <c r="VZN8" s="27"/>
      <c r="VZO8" s="27"/>
      <c r="VZP8" s="27"/>
      <c r="VZQ8" s="27"/>
      <c r="VZR8" s="27"/>
      <c r="VZS8" s="27"/>
      <c r="VZT8" s="27"/>
      <c r="VZU8" s="27"/>
      <c r="VZV8" s="27"/>
      <c r="VZW8" s="27"/>
      <c r="VZX8" s="27"/>
      <c r="VZY8" s="27"/>
      <c r="VZZ8" s="27"/>
      <c r="WAA8" s="27"/>
      <c r="WAB8" s="27"/>
      <c r="WAC8" s="27"/>
      <c r="WAD8" s="27"/>
      <c r="WAE8" s="27"/>
      <c r="WAF8" s="27"/>
      <c r="WAG8" s="27"/>
      <c r="WAH8" s="27"/>
      <c r="WAI8" s="27"/>
      <c r="WAJ8" s="27"/>
      <c r="WAK8" s="27"/>
      <c r="WAL8" s="27"/>
      <c r="WAM8" s="27"/>
      <c r="WAN8" s="27"/>
      <c r="WAO8" s="27"/>
      <c r="WAP8" s="27"/>
      <c r="WAQ8" s="27"/>
      <c r="WAR8" s="27"/>
      <c r="WAS8" s="27"/>
      <c r="WAT8" s="27"/>
      <c r="WAU8" s="27"/>
      <c r="WAV8" s="27"/>
      <c r="WAW8" s="27"/>
      <c r="WAX8" s="27"/>
      <c r="WAY8" s="27"/>
      <c r="WAZ8" s="27"/>
      <c r="WBA8" s="27"/>
      <c r="WBB8" s="27"/>
      <c r="WBC8" s="27"/>
      <c r="WBD8" s="27"/>
      <c r="WBE8" s="27"/>
      <c r="WBF8" s="27"/>
      <c r="WBG8" s="27"/>
      <c r="WBH8" s="27"/>
      <c r="WBI8" s="27"/>
      <c r="WBJ8" s="27"/>
      <c r="WBK8" s="27"/>
      <c r="WBL8" s="27"/>
      <c r="WBM8" s="27"/>
      <c r="WBN8" s="27"/>
      <c r="WBO8" s="27"/>
      <c r="WBP8" s="27"/>
      <c r="WBQ8" s="27"/>
      <c r="WBR8" s="27"/>
      <c r="WBS8" s="27"/>
      <c r="WBT8" s="27"/>
      <c r="WBU8" s="27"/>
      <c r="WBV8" s="27"/>
      <c r="WBW8" s="27"/>
      <c r="WBX8" s="27"/>
      <c r="WBY8" s="27"/>
      <c r="WBZ8" s="27"/>
      <c r="WCA8" s="27"/>
      <c r="WCB8" s="27"/>
      <c r="WCC8" s="27"/>
      <c r="WCD8" s="27"/>
      <c r="WCE8" s="27"/>
      <c r="WCF8" s="27"/>
      <c r="WCG8" s="27"/>
      <c r="WCH8" s="27"/>
      <c r="WCI8" s="27"/>
      <c r="WCJ8" s="27"/>
      <c r="WCK8" s="27"/>
      <c r="WCL8" s="27"/>
      <c r="WCM8" s="27"/>
      <c r="WCN8" s="27"/>
      <c r="WCO8" s="27"/>
      <c r="WCP8" s="27"/>
      <c r="WCQ8" s="27"/>
      <c r="WCR8" s="27"/>
      <c r="WCS8" s="27"/>
      <c r="WCT8" s="27"/>
      <c r="WCU8" s="27"/>
      <c r="WCV8" s="27"/>
      <c r="WCW8" s="27"/>
      <c r="WCX8" s="27"/>
      <c r="WCY8" s="27"/>
      <c r="WCZ8" s="27"/>
      <c r="WDA8" s="27"/>
      <c r="WDB8" s="27"/>
      <c r="WDC8" s="27"/>
      <c r="WDD8" s="27"/>
      <c r="WDE8" s="27"/>
      <c r="WDF8" s="27"/>
      <c r="WDG8" s="27"/>
      <c r="WDH8" s="27"/>
      <c r="WDI8" s="27"/>
      <c r="WDJ8" s="27"/>
      <c r="WDK8" s="27"/>
      <c r="WDL8" s="27"/>
      <c r="WDM8" s="27"/>
      <c r="WDN8" s="27"/>
      <c r="WDO8" s="27"/>
      <c r="WDP8" s="27"/>
      <c r="WDQ8" s="27"/>
      <c r="WDR8" s="27"/>
      <c r="WDS8" s="27"/>
      <c r="WDT8" s="27"/>
      <c r="WDU8" s="27"/>
      <c r="WDV8" s="27"/>
      <c r="WDW8" s="27"/>
      <c r="WDX8" s="27"/>
      <c r="WDY8" s="27"/>
      <c r="WDZ8" s="27"/>
      <c r="WEA8" s="27"/>
      <c r="WEB8" s="27"/>
      <c r="WEC8" s="27"/>
      <c r="WED8" s="27"/>
      <c r="WEE8" s="27"/>
      <c r="WEF8" s="27"/>
      <c r="WEG8" s="27"/>
      <c r="WEH8" s="27"/>
      <c r="WEI8" s="27"/>
      <c r="WEJ8" s="27"/>
      <c r="WEK8" s="27"/>
      <c r="WEL8" s="27"/>
      <c r="WEM8" s="27"/>
      <c r="WEN8" s="27"/>
      <c r="WEO8" s="27"/>
      <c r="WEP8" s="27"/>
      <c r="WEQ8" s="27"/>
      <c r="WER8" s="27"/>
      <c r="WES8" s="27"/>
      <c r="WET8" s="27"/>
      <c r="WEU8" s="27"/>
      <c r="WEV8" s="27"/>
      <c r="WEW8" s="27"/>
      <c r="WEX8" s="27"/>
      <c r="WEY8" s="27"/>
      <c r="WEZ8" s="27"/>
      <c r="WFA8" s="27"/>
      <c r="WFB8" s="27"/>
      <c r="WFC8" s="27"/>
      <c r="WFD8" s="27"/>
      <c r="WFE8" s="27"/>
      <c r="WFF8" s="27"/>
      <c r="WFG8" s="27"/>
      <c r="WFH8" s="27"/>
      <c r="WFI8" s="27"/>
      <c r="WFJ8" s="27"/>
      <c r="WFK8" s="27"/>
      <c r="WFL8" s="27"/>
      <c r="WFM8" s="27"/>
      <c r="WFN8" s="27"/>
      <c r="WFO8" s="27"/>
      <c r="WFP8" s="27"/>
      <c r="WFQ8" s="27"/>
      <c r="WFR8" s="27"/>
      <c r="WFS8" s="27"/>
      <c r="WFT8" s="27"/>
      <c r="WFU8" s="27"/>
      <c r="WFV8" s="27"/>
      <c r="WFW8" s="27"/>
      <c r="WFX8" s="27"/>
      <c r="WFY8" s="27"/>
      <c r="WFZ8" s="27"/>
      <c r="WGA8" s="27"/>
      <c r="WGB8" s="27"/>
      <c r="WGC8" s="27"/>
      <c r="WGD8" s="27"/>
      <c r="WGE8" s="27"/>
      <c r="WGF8" s="27"/>
      <c r="WGG8" s="27"/>
      <c r="WGH8" s="27"/>
      <c r="WGI8" s="27"/>
      <c r="WGJ8" s="27"/>
      <c r="WGK8" s="27"/>
      <c r="WGL8" s="27"/>
      <c r="WGM8" s="27"/>
      <c r="WGN8" s="27"/>
      <c r="WGO8" s="27"/>
      <c r="WGP8" s="27"/>
      <c r="WGQ8" s="27"/>
      <c r="WGR8" s="27"/>
      <c r="WGS8" s="27"/>
      <c r="WGT8" s="27"/>
      <c r="WGU8" s="27"/>
      <c r="WGV8" s="27"/>
      <c r="WGW8" s="27"/>
      <c r="WGX8" s="27"/>
      <c r="WGY8" s="27"/>
      <c r="WGZ8" s="27"/>
      <c r="WHA8" s="27"/>
      <c r="WHB8" s="27"/>
      <c r="WHC8" s="27"/>
      <c r="WHD8" s="27"/>
      <c r="WHE8" s="27"/>
      <c r="WHF8" s="27"/>
      <c r="WHG8" s="27"/>
      <c r="WHH8" s="27"/>
      <c r="WHI8" s="27"/>
      <c r="WHJ8" s="27"/>
      <c r="WHK8" s="27"/>
      <c r="WHL8" s="27"/>
      <c r="WHM8" s="27"/>
      <c r="WHN8" s="27"/>
      <c r="WHO8" s="27"/>
      <c r="WHP8" s="27"/>
      <c r="WHQ8" s="27"/>
      <c r="WHR8" s="27"/>
      <c r="WHS8" s="27"/>
      <c r="WHT8" s="27"/>
      <c r="WHU8" s="27"/>
      <c r="WHV8" s="27"/>
      <c r="WHW8" s="27"/>
      <c r="WHX8" s="27"/>
      <c r="WHY8" s="27"/>
      <c r="WHZ8" s="27"/>
      <c r="WIA8" s="27"/>
      <c r="WIB8" s="27"/>
      <c r="WIC8" s="27"/>
      <c r="WID8" s="27"/>
      <c r="WIE8" s="27"/>
      <c r="WIF8" s="27"/>
      <c r="WIG8" s="27"/>
      <c r="WIH8" s="27"/>
      <c r="WII8" s="27"/>
      <c r="WIJ8" s="27"/>
      <c r="WIK8" s="27"/>
      <c r="WIL8" s="27"/>
      <c r="WIM8" s="27"/>
      <c r="WIN8" s="27"/>
      <c r="WIO8" s="27"/>
      <c r="WIP8" s="27"/>
      <c r="WIQ8" s="27"/>
      <c r="WIR8" s="27"/>
      <c r="WIS8" s="27"/>
      <c r="WIT8" s="27"/>
      <c r="WIU8" s="27"/>
      <c r="WIV8" s="27"/>
      <c r="WIW8" s="27"/>
      <c r="WIX8" s="27"/>
      <c r="WIY8" s="27"/>
      <c r="WIZ8" s="27"/>
      <c r="WJA8" s="27"/>
      <c r="WJB8" s="27"/>
      <c r="WJC8" s="27"/>
      <c r="WJD8" s="27"/>
      <c r="WJE8" s="27"/>
      <c r="WJF8" s="27"/>
      <c r="WJG8" s="27"/>
      <c r="WJH8" s="27"/>
      <c r="WJI8" s="27"/>
      <c r="WJJ8" s="27"/>
      <c r="WJK8" s="27"/>
      <c r="WJL8" s="27"/>
      <c r="WJM8" s="27"/>
      <c r="WJN8" s="27"/>
      <c r="WJO8" s="27"/>
      <c r="WJP8" s="27"/>
      <c r="WJQ8" s="27"/>
      <c r="WJR8" s="27"/>
      <c r="WJS8" s="27"/>
      <c r="WJT8" s="27"/>
      <c r="WJU8" s="27"/>
      <c r="WJV8" s="27"/>
      <c r="WJW8" s="27"/>
      <c r="WJX8" s="27"/>
      <c r="WJY8" s="27"/>
      <c r="WJZ8" s="27"/>
      <c r="WKA8" s="27"/>
      <c r="WKB8" s="27"/>
      <c r="WKC8" s="27"/>
      <c r="WKD8" s="27"/>
      <c r="WKE8" s="27"/>
      <c r="WKF8" s="27"/>
      <c r="WKG8" s="27"/>
      <c r="WKH8" s="27"/>
      <c r="WKI8" s="27"/>
      <c r="WKJ8" s="27"/>
      <c r="WKK8" s="27"/>
      <c r="WKL8" s="27"/>
      <c r="WKM8" s="27"/>
      <c r="WKN8" s="27"/>
      <c r="WKO8" s="27"/>
      <c r="WKP8" s="27"/>
      <c r="WKQ8" s="27"/>
      <c r="WKR8" s="27"/>
      <c r="WKS8" s="27"/>
      <c r="WKT8" s="27"/>
      <c r="WKU8" s="27"/>
      <c r="WKV8" s="27"/>
      <c r="WKW8" s="27"/>
      <c r="WKX8" s="27"/>
      <c r="WKY8" s="27"/>
      <c r="WKZ8" s="27"/>
      <c r="WLA8" s="27"/>
      <c r="WLB8" s="27"/>
      <c r="WLC8" s="27"/>
      <c r="WLD8" s="27"/>
      <c r="WLE8" s="27"/>
      <c r="WLF8" s="27"/>
      <c r="WLG8" s="27"/>
      <c r="WLH8" s="27"/>
      <c r="WLI8" s="27"/>
      <c r="WLJ8" s="27"/>
      <c r="WLK8" s="27"/>
      <c r="WLL8" s="27"/>
      <c r="WLM8" s="27"/>
      <c r="WLN8" s="27"/>
      <c r="WLO8" s="27"/>
      <c r="WLP8" s="27"/>
      <c r="WLQ8" s="27"/>
      <c r="WLR8" s="27"/>
      <c r="WLS8" s="27"/>
      <c r="WLT8" s="27"/>
      <c r="WLU8" s="27"/>
      <c r="WLV8" s="27"/>
      <c r="WLW8" s="27"/>
      <c r="WLX8" s="27"/>
      <c r="WLY8" s="27"/>
      <c r="WLZ8" s="27"/>
      <c r="WMA8" s="27"/>
      <c r="WMB8" s="27"/>
      <c r="WMC8" s="27"/>
      <c r="WMD8" s="27"/>
      <c r="WME8" s="27"/>
      <c r="WMF8" s="27"/>
      <c r="WMG8" s="27"/>
      <c r="WMH8" s="27"/>
      <c r="WMI8" s="27"/>
      <c r="WMJ8" s="27"/>
      <c r="WMK8" s="27"/>
      <c r="WML8" s="27"/>
      <c r="WMM8" s="27"/>
      <c r="WMN8" s="27"/>
      <c r="WMO8" s="27"/>
      <c r="WMP8" s="27"/>
      <c r="WMQ8" s="27"/>
      <c r="WMR8" s="27"/>
      <c r="WMS8" s="27"/>
      <c r="WMT8" s="27"/>
      <c r="WMU8" s="27"/>
      <c r="WMV8" s="27"/>
      <c r="WMW8" s="27"/>
      <c r="WMX8" s="27"/>
      <c r="WMY8" s="27"/>
      <c r="WMZ8" s="27"/>
      <c r="WNA8" s="27"/>
      <c r="WNB8" s="27"/>
      <c r="WNC8" s="27"/>
      <c r="WND8" s="27"/>
      <c r="WNE8" s="27"/>
      <c r="WNF8" s="27"/>
      <c r="WNG8" s="27"/>
      <c r="WNH8" s="27"/>
      <c r="WNI8" s="27"/>
      <c r="WNJ8" s="27"/>
      <c r="WNK8" s="27"/>
      <c r="WNL8" s="27"/>
      <c r="WNM8" s="27"/>
      <c r="WNN8" s="27"/>
      <c r="WNO8" s="27"/>
      <c r="WNP8" s="27"/>
      <c r="WNQ8" s="27"/>
      <c r="WNR8" s="27"/>
      <c r="WNS8" s="27"/>
      <c r="WNT8" s="27"/>
      <c r="WNU8" s="27"/>
      <c r="WNV8" s="27"/>
      <c r="WNW8" s="27"/>
      <c r="WNX8" s="27"/>
      <c r="WNY8" s="27"/>
      <c r="WNZ8" s="27"/>
      <c r="WOA8" s="27"/>
      <c r="WOB8" s="27"/>
      <c r="WOC8" s="27"/>
      <c r="WOD8" s="27"/>
      <c r="WOE8" s="27"/>
      <c r="WOF8" s="27"/>
      <c r="WOG8" s="27"/>
      <c r="WOH8" s="27"/>
      <c r="WOI8" s="27"/>
      <c r="WOJ8" s="27"/>
      <c r="WOK8" s="27"/>
      <c r="WOL8" s="27"/>
      <c r="WOM8" s="27"/>
      <c r="WON8" s="27"/>
      <c r="WOO8" s="27"/>
      <c r="WOP8" s="27"/>
      <c r="WOQ8" s="27"/>
      <c r="WOR8" s="27"/>
      <c r="WOS8" s="27"/>
      <c r="WOT8" s="27"/>
      <c r="WOU8" s="27"/>
      <c r="WOV8" s="27"/>
      <c r="WOW8" s="27"/>
      <c r="WOX8" s="27"/>
      <c r="WOY8" s="27"/>
      <c r="WOZ8" s="27"/>
      <c r="WPA8" s="27"/>
      <c r="WPB8" s="27"/>
      <c r="WPC8" s="27"/>
      <c r="WPD8" s="27"/>
      <c r="WPE8" s="27"/>
      <c r="WPF8" s="27"/>
      <c r="WPG8" s="27"/>
      <c r="WPH8" s="27"/>
      <c r="WPI8" s="27"/>
      <c r="WPJ8" s="27"/>
      <c r="WPK8" s="27"/>
      <c r="WPL8" s="27"/>
      <c r="WPM8" s="27"/>
      <c r="WPN8" s="27"/>
      <c r="WPO8" s="27"/>
      <c r="WPP8" s="27"/>
      <c r="WPQ8" s="27"/>
      <c r="WPR8" s="27"/>
      <c r="WPS8" s="27"/>
      <c r="WPT8" s="27"/>
      <c r="WPU8" s="27"/>
      <c r="WPV8" s="27"/>
      <c r="WPW8" s="27"/>
      <c r="WPX8" s="27"/>
      <c r="WPY8" s="27"/>
      <c r="WPZ8" s="27"/>
      <c r="WQA8" s="27"/>
      <c r="WQB8" s="27"/>
      <c r="WQC8" s="27"/>
      <c r="WQD8" s="27"/>
      <c r="WQE8" s="27"/>
      <c r="WQF8" s="27"/>
      <c r="WQG8" s="27"/>
      <c r="WQH8" s="27"/>
      <c r="WQI8" s="27"/>
      <c r="WQJ8" s="27"/>
      <c r="WQK8" s="27"/>
      <c r="WQL8" s="27"/>
      <c r="WQM8" s="27"/>
      <c r="WQN8" s="27"/>
      <c r="WQO8" s="27"/>
      <c r="WQP8" s="27"/>
      <c r="WQQ8" s="27"/>
      <c r="WQR8" s="27"/>
      <c r="WQS8" s="27"/>
      <c r="WQT8" s="27"/>
      <c r="WQU8" s="27"/>
      <c r="WQV8" s="27"/>
      <c r="WQW8" s="27"/>
      <c r="WQX8" s="27"/>
      <c r="WQY8" s="27"/>
      <c r="WQZ8" s="27"/>
      <c r="WRA8" s="27"/>
      <c r="WRB8" s="27"/>
      <c r="WRC8" s="27"/>
      <c r="WRD8" s="27"/>
      <c r="WRE8" s="27"/>
      <c r="WRF8" s="27"/>
      <c r="WRG8" s="27"/>
      <c r="WRH8" s="27"/>
      <c r="WRI8" s="27"/>
      <c r="WRJ8" s="27"/>
      <c r="WRK8" s="27"/>
      <c r="WRL8" s="27"/>
      <c r="WRM8" s="27"/>
      <c r="WRN8" s="27"/>
      <c r="WRO8" s="27"/>
      <c r="WRP8" s="27"/>
      <c r="WRQ8" s="27"/>
      <c r="WRR8" s="27"/>
      <c r="WRS8" s="27"/>
      <c r="WRT8" s="27"/>
      <c r="WRU8" s="27"/>
      <c r="WRV8" s="27"/>
      <c r="WRW8" s="27"/>
      <c r="WRX8" s="27"/>
      <c r="WRY8" s="27"/>
      <c r="WRZ8" s="27"/>
      <c r="WSA8" s="27"/>
      <c r="WSB8" s="27"/>
      <c r="WSC8" s="27"/>
      <c r="WSD8" s="27"/>
      <c r="WSE8" s="27"/>
      <c r="WSF8" s="27"/>
      <c r="WSG8" s="27"/>
      <c r="WSH8" s="27"/>
      <c r="WSI8" s="27"/>
      <c r="WSJ8" s="27"/>
      <c r="WSK8" s="27"/>
      <c r="WSL8" s="27"/>
      <c r="WSM8" s="27"/>
      <c r="WSN8" s="27"/>
      <c r="WSO8" s="27"/>
      <c r="WSP8" s="27"/>
      <c r="WSQ8" s="27"/>
      <c r="WSR8" s="27"/>
      <c r="WSS8" s="27"/>
      <c r="WST8" s="27"/>
      <c r="WSU8" s="27"/>
      <c r="WSV8" s="27"/>
      <c r="WSW8" s="27"/>
      <c r="WSX8" s="27"/>
      <c r="WSY8" s="27"/>
      <c r="WSZ8" s="27"/>
      <c r="WTA8" s="27"/>
      <c r="WTB8" s="27"/>
      <c r="WTC8" s="27"/>
      <c r="WTD8" s="27"/>
      <c r="WTE8" s="27"/>
      <c r="WTF8" s="27"/>
      <c r="WTG8" s="27"/>
      <c r="WTH8" s="27"/>
      <c r="WTI8" s="27"/>
      <c r="WTJ8" s="27"/>
      <c r="WTK8" s="27"/>
      <c r="WTL8" s="27"/>
      <c r="WTM8" s="27"/>
      <c r="WTN8" s="27"/>
      <c r="WTO8" s="27"/>
      <c r="WTP8" s="27"/>
      <c r="WTQ8" s="27"/>
      <c r="WTR8" s="27"/>
      <c r="WTS8" s="27"/>
      <c r="WTT8" s="27"/>
      <c r="WTU8" s="27"/>
      <c r="WTV8" s="27"/>
      <c r="WTW8" s="27"/>
      <c r="WTX8" s="27"/>
      <c r="WTY8" s="27"/>
      <c r="WTZ8" s="27"/>
      <c r="WUA8" s="27"/>
      <c r="WUB8" s="27"/>
      <c r="WUC8" s="27"/>
      <c r="WUD8" s="27"/>
      <c r="WUE8" s="27"/>
      <c r="WUF8" s="27"/>
      <c r="WUG8" s="27"/>
      <c r="WUH8" s="27"/>
      <c r="WUI8" s="27"/>
      <c r="WUJ8" s="27"/>
      <c r="WUK8" s="27"/>
      <c r="WUL8" s="27"/>
      <c r="WUM8" s="27"/>
      <c r="WUN8" s="27"/>
      <c r="WUO8" s="27"/>
      <c r="WUP8" s="27"/>
      <c r="WUQ8" s="27"/>
      <c r="WUR8" s="27"/>
      <c r="WUS8" s="27"/>
      <c r="WUT8" s="27"/>
      <c r="WUU8" s="27"/>
      <c r="WUV8" s="27"/>
      <c r="WUW8" s="27"/>
      <c r="WUX8" s="27"/>
      <c r="WUY8" s="27"/>
      <c r="WUZ8" s="27"/>
      <c r="WVA8" s="27"/>
      <c r="WVB8" s="27"/>
      <c r="WVC8" s="27"/>
      <c r="WVD8" s="27"/>
      <c r="WVE8" s="27"/>
      <c r="WVF8" s="27"/>
      <c r="WVG8" s="27"/>
      <c r="WVH8" s="27"/>
      <c r="WVI8" s="27"/>
      <c r="WVJ8" s="27"/>
      <c r="WVK8" s="27"/>
      <c r="WVL8" s="27"/>
      <c r="WVM8" s="27"/>
      <c r="WVN8" s="27"/>
      <c r="WVO8" s="27"/>
      <c r="WVP8" s="27"/>
      <c r="WVQ8" s="27"/>
      <c r="WVR8" s="27"/>
      <c r="WVS8" s="27"/>
      <c r="WVT8" s="27"/>
      <c r="WVU8" s="27"/>
      <c r="WVV8" s="27"/>
      <c r="WVW8" s="27"/>
      <c r="WVX8" s="27"/>
      <c r="WVY8" s="27"/>
      <c r="WVZ8" s="27"/>
      <c r="WWA8" s="27"/>
      <c r="WWB8" s="27"/>
      <c r="WWC8" s="27"/>
      <c r="WWD8" s="27"/>
      <c r="WWE8" s="27"/>
      <c r="WWF8" s="27"/>
      <c r="WWG8" s="27"/>
      <c r="WWH8" s="27"/>
      <c r="WWI8" s="27"/>
      <c r="WWJ8" s="27"/>
      <c r="WWK8" s="27"/>
      <c r="WWL8" s="27"/>
      <c r="WWM8" s="27"/>
      <c r="WWN8" s="27"/>
      <c r="WWO8" s="27"/>
      <c r="WWP8" s="27"/>
      <c r="WWQ8" s="27"/>
      <c r="WWR8" s="27"/>
      <c r="WWS8" s="27"/>
      <c r="WWT8" s="27"/>
      <c r="WWU8" s="27"/>
      <c r="WWV8" s="27"/>
      <c r="WWW8" s="27"/>
      <c r="WWX8" s="27"/>
      <c r="WWY8" s="27"/>
      <c r="WWZ8" s="27"/>
      <c r="WXA8" s="27"/>
      <c r="WXB8" s="27"/>
      <c r="WXC8" s="27"/>
      <c r="WXD8" s="27"/>
      <c r="WXE8" s="27"/>
      <c r="WXF8" s="27"/>
      <c r="WXG8" s="27"/>
      <c r="WXH8" s="27"/>
      <c r="WXI8" s="27"/>
      <c r="WXJ8" s="27"/>
      <c r="WXK8" s="27"/>
      <c r="WXL8" s="27"/>
      <c r="WXM8" s="27"/>
      <c r="WXN8" s="27"/>
      <c r="WXO8" s="27"/>
      <c r="WXP8" s="27"/>
      <c r="WXQ8" s="27"/>
      <c r="WXR8" s="27"/>
      <c r="WXS8" s="27"/>
      <c r="WXT8" s="27"/>
      <c r="WXU8" s="27"/>
      <c r="WXV8" s="27"/>
      <c r="WXW8" s="27"/>
      <c r="WXX8" s="27"/>
      <c r="WXY8" s="27"/>
      <c r="WXZ8" s="27"/>
      <c r="WYA8" s="27"/>
      <c r="WYB8" s="27"/>
      <c r="WYC8" s="27"/>
      <c r="WYD8" s="27"/>
      <c r="WYE8" s="27"/>
      <c r="WYF8" s="27"/>
      <c r="WYG8" s="27"/>
      <c r="WYH8" s="27"/>
      <c r="WYI8" s="27"/>
      <c r="WYJ8" s="27"/>
      <c r="WYK8" s="27"/>
      <c r="WYL8" s="27"/>
      <c r="WYM8" s="27"/>
      <c r="WYN8" s="27"/>
      <c r="WYO8" s="27"/>
      <c r="WYP8" s="27"/>
      <c r="WYQ8" s="27"/>
      <c r="WYR8" s="27"/>
      <c r="WYS8" s="27"/>
      <c r="WYT8" s="27"/>
      <c r="WYU8" s="27"/>
      <c r="WYV8" s="27"/>
      <c r="WYW8" s="27"/>
      <c r="WYX8" s="27"/>
      <c r="WYY8" s="27"/>
      <c r="WYZ8" s="27"/>
      <c r="WZA8" s="27"/>
      <c r="WZB8" s="27"/>
      <c r="WZC8" s="27"/>
      <c r="WZD8" s="27"/>
      <c r="WZE8" s="27"/>
      <c r="WZF8" s="27"/>
      <c r="WZG8" s="27"/>
      <c r="WZH8" s="27"/>
      <c r="WZI8" s="27"/>
      <c r="WZJ8" s="27"/>
      <c r="WZK8" s="27"/>
      <c r="WZL8" s="27"/>
      <c r="WZM8" s="27"/>
      <c r="WZN8" s="27"/>
      <c r="WZO8" s="27"/>
      <c r="WZP8" s="27"/>
      <c r="WZQ8" s="27"/>
      <c r="WZR8" s="27"/>
      <c r="WZS8" s="27"/>
      <c r="WZT8" s="27"/>
      <c r="WZU8" s="27"/>
      <c r="WZV8" s="27"/>
      <c r="WZW8" s="27"/>
      <c r="WZX8" s="27"/>
      <c r="WZY8" s="27"/>
      <c r="WZZ8" s="27"/>
      <c r="XAA8" s="27"/>
      <c r="XAB8" s="27"/>
      <c r="XAC8" s="27"/>
      <c r="XAD8" s="27"/>
      <c r="XAE8" s="27"/>
      <c r="XAF8" s="27"/>
      <c r="XAG8" s="27"/>
      <c r="XAH8" s="27"/>
      <c r="XAI8" s="27"/>
      <c r="XAJ8" s="27"/>
      <c r="XAK8" s="27"/>
      <c r="XAL8" s="27"/>
      <c r="XAM8" s="27"/>
      <c r="XAN8" s="27"/>
      <c r="XAO8" s="27"/>
      <c r="XAP8" s="27"/>
      <c r="XAQ8" s="27"/>
      <c r="XAR8" s="27"/>
      <c r="XAS8" s="27"/>
      <c r="XAT8" s="27"/>
      <c r="XAU8" s="27"/>
      <c r="XAV8" s="27"/>
      <c r="XAW8" s="27"/>
      <c r="XAX8" s="27"/>
      <c r="XAY8" s="27"/>
      <c r="XAZ8" s="27"/>
      <c r="XBA8" s="27"/>
      <c r="XBB8" s="27"/>
      <c r="XBC8" s="27"/>
      <c r="XBD8" s="27"/>
      <c r="XBE8" s="27"/>
      <c r="XBF8" s="27"/>
      <c r="XBG8" s="27"/>
      <c r="XBH8" s="27"/>
      <c r="XBI8" s="27"/>
      <c r="XBJ8" s="27"/>
      <c r="XBK8" s="27"/>
      <c r="XBL8" s="27"/>
      <c r="XBM8" s="27"/>
      <c r="XBN8" s="27"/>
      <c r="XBO8" s="27"/>
      <c r="XBP8" s="27"/>
      <c r="XBQ8" s="27"/>
      <c r="XBR8" s="27"/>
      <c r="XBS8" s="27"/>
      <c r="XBT8" s="27"/>
      <c r="XBU8" s="27"/>
      <c r="XBV8" s="27"/>
      <c r="XBW8" s="27"/>
      <c r="XBX8" s="27"/>
      <c r="XBY8" s="27"/>
      <c r="XBZ8" s="27"/>
      <c r="XCA8" s="27"/>
      <c r="XCB8" s="27"/>
      <c r="XCC8" s="27"/>
      <c r="XCD8" s="27"/>
      <c r="XCE8" s="27"/>
      <c r="XCF8" s="27"/>
      <c r="XCG8" s="27"/>
      <c r="XCH8" s="27"/>
      <c r="XCI8" s="27"/>
      <c r="XCJ8" s="27"/>
      <c r="XCK8" s="27"/>
      <c r="XCL8" s="27"/>
      <c r="XCM8" s="27"/>
      <c r="XCN8" s="27"/>
      <c r="XCO8" s="27"/>
      <c r="XCP8" s="27"/>
      <c r="XCQ8" s="27"/>
      <c r="XCR8" s="27"/>
      <c r="XCS8" s="27"/>
      <c r="XCT8" s="27"/>
      <c r="XCU8" s="27"/>
      <c r="XCV8" s="27"/>
      <c r="XCW8" s="27"/>
      <c r="XCX8" s="27"/>
      <c r="XCY8" s="27"/>
      <c r="XCZ8" s="27"/>
      <c r="XDA8" s="27"/>
      <c r="XDB8" s="27"/>
      <c r="XDC8" s="27"/>
      <c r="XDD8" s="27"/>
      <c r="XDE8" s="27"/>
      <c r="XDF8" s="27"/>
      <c r="XDG8" s="27"/>
      <c r="XDH8" s="27"/>
      <c r="XDI8" s="27"/>
      <c r="XDJ8" s="27"/>
      <c r="XDK8" s="27"/>
      <c r="XDL8" s="27"/>
      <c r="XDM8" s="27"/>
      <c r="XDN8" s="27"/>
      <c r="XDO8" s="27"/>
      <c r="XDP8" s="27"/>
      <c r="XDQ8" s="27"/>
      <c r="XDR8" s="27"/>
      <c r="XDS8" s="27"/>
      <c r="XDT8" s="27"/>
      <c r="XDU8" s="27"/>
      <c r="XDV8" s="27"/>
      <c r="XDW8" s="27"/>
      <c r="XDX8" s="27"/>
      <c r="XDY8" s="27"/>
      <c r="XDZ8" s="27"/>
      <c r="XEA8" s="27"/>
      <c r="XEB8" s="27"/>
      <c r="XEC8" s="27"/>
      <c r="XED8" s="27"/>
      <c r="XEE8" s="27"/>
      <c r="XEF8" s="27"/>
      <c r="XEG8" s="27"/>
      <c r="XEH8" s="27"/>
      <c r="XEI8" s="27"/>
      <c r="XEJ8" s="27"/>
      <c r="XEK8" s="27"/>
      <c r="XEL8" s="27"/>
      <c r="XEM8" s="27"/>
      <c r="XEN8" s="27"/>
      <c r="XEO8" s="27"/>
      <c r="XEP8" s="27"/>
      <c r="XEQ8" s="27"/>
    </row>
  </sheetData>
  <mergeCells count="3">
    <mergeCell ref="A1:E1"/>
    <mergeCell ref="B3:E3"/>
    <mergeCell ref="A3:A4"/>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zoomScale="120" zoomScaleNormal="120" workbookViewId="0">
      <selection activeCell="L17" sqref="L17"/>
    </sheetView>
  </sheetViews>
  <sheetFormatPr defaultColWidth="9" defaultRowHeight="13.5" outlineLevelCol="6"/>
  <cols>
    <col min="1" max="1" width="14.625" style="209" customWidth="true"/>
    <col min="2" max="2" width="10.625" style="220" customWidth="true"/>
    <col min="3" max="7" width="11.625" style="209" customWidth="true"/>
    <col min="8" max="256" width="9" style="209"/>
    <col min="257" max="257" width="53.875" style="209" customWidth="true"/>
    <col min="258" max="258" width="20.875" style="209" customWidth="true"/>
    <col min="259" max="259" width="21.7583333333333" style="209" customWidth="true"/>
    <col min="260" max="512" width="9" style="209"/>
    <col min="513" max="513" width="53.875" style="209" customWidth="true"/>
    <col min="514" max="514" width="20.875" style="209" customWidth="true"/>
    <col min="515" max="515" width="21.7583333333333" style="209" customWidth="true"/>
    <col min="516" max="768" width="9" style="209"/>
    <col min="769" max="769" width="53.875" style="209" customWidth="true"/>
    <col min="770" max="770" width="20.875" style="209" customWidth="true"/>
    <col min="771" max="771" width="21.7583333333333" style="209" customWidth="true"/>
    <col min="772" max="1024" width="9" style="209"/>
    <col min="1025" max="1025" width="53.875" style="209" customWidth="true"/>
    <col min="1026" max="1026" width="20.875" style="209" customWidth="true"/>
    <col min="1027" max="1027" width="21.7583333333333" style="209" customWidth="true"/>
    <col min="1028" max="1280" width="9" style="209"/>
    <col min="1281" max="1281" width="53.875" style="209" customWidth="true"/>
    <col min="1282" max="1282" width="20.875" style="209" customWidth="true"/>
    <col min="1283" max="1283" width="21.7583333333333" style="209" customWidth="true"/>
    <col min="1284" max="1536" width="9" style="209"/>
    <col min="1537" max="1537" width="53.875" style="209" customWidth="true"/>
    <col min="1538" max="1538" width="20.875" style="209" customWidth="true"/>
    <col min="1539" max="1539" width="21.7583333333333" style="209" customWidth="true"/>
    <col min="1540" max="1792" width="9" style="209"/>
    <col min="1793" max="1793" width="53.875" style="209" customWidth="true"/>
    <col min="1794" max="1794" width="20.875" style="209" customWidth="true"/>
    <col min="1795" max="1795" width="21.7583333333333" style="209" customWidth="true"/>
    <col min="1796" max="2048" width="9" style="209"/>
    <col min="2049" max="2049" width="53.875" style="209" customWidth="true"/>
    <col min="2050" max="2050" width="20.875" style="209" customWidth="true"/>
    <col min="2051" max="2051" width="21.7583333333333" style="209" customWidth="true"/>
    <col min="2052" max="2304" width="9" style="209"/>
    <col min="2305" max="2305" width="53.875" style="209" customWidth="true"/>
    <col min="2306" max="2306" width="20.875" style="209" customWidth="true"/>
    <col min="2307" max="2307" width="21.7583333333333" style="209" customWidth="true"/>
    <col min="2308" max="2560" width="9" style="209"/>
    <col min="2561" max="2561" width="53.875" style="209" customWidth="true"/>
    <col min="2562" max="2562" width="20.875" style="209" customWidth="true"/>
    <col min="2563" max="2563" width="21.7583333333333" style="209" customWidth="true"/>
    <col min="2564" max="2816" width="9" style="209"/>
    <col min="2817" max="2817" width="53.875" style="209" customWidth="true"/>
    <col min="2818" max="2818" width="20.875" style="209" customWidth="true"/>
    <col min="2819" max="2819" width="21.7583333333333" style="209" customWidth="true"/>
    <col min="2820" max="3072" width="9" style="209"/>
    <col min="3073" max="3073" width="53.875" style="209" customWidth="true"/>
    <col min="3074" max="3074" width="20.875" style="209" customWidth="true"/>
    <col min="3075" max="3075" width="21.7583333333333" style="209" customWidth="true"/>
    <col min="3076" max="3328" width="9" style="209"/>
    <col min="3329" max="3329" width="53.875" style="209" customWidth="true"/>
    <col min="3330" max="3330" width="20.875" style="209" customWidth="true"/>
    <col min="3331" max="3331" width="21.7583333333333" style="209" customWidth="true"/>
    <col min="3332" max="3584" width="9" style="209"/>
    <col min="3585" max="3585" width="53.875" style="209" customWidth="true"/>
    <col min="3586" max="3586" width="20.875" style="209" customWidth="true"/>
    <col min="3587" max="3587" width="21.7583333333333" style="209" customWidth="true"/>
    <col min="3588" max="3840" width="9" style="209"/>
    <col min="3841" max="3841" width="53.875" style="209" customWidth="true"/>
    <col min="3842" max="3842" width="20.875" style="209" customWidth="true"/>
    <col min="3843" max="3843" width="21.7583333333333" style="209" customWidth="true"/>
    <col min="3844" max="4096" width="9" style="209"/>
    <col min="4097" max="4097" width="53.875" style="209" customWidth="true"/>
    <col min="4098" max="4098" width="20.875" style="209" customWidth="true"/>
    <col min="4099" max="4099" width="21.7583333333333" style="209" customWidth="true"/>
    <col min="4100" max="4352" width="9" style="209"/>
    <col min="4353" max="4353" width="53.875" style="209" customWidth="true"/>
    <col min="4354" max="4354" width="20.875" style="209" customWidth="true"/>
    <col min="4355" max="4355" width="21.7583333333333" style="209" customWidth="true"/>
    <col min="4356" max="4608" width="9" style="209"/>
    <col min="4609" max="4609" width="53.875" style="209" customWidth="true"/>
    <col min="4610" max="4610" width="20.875" style="209" customWidth="true"/>
    <col min="4611" max="4611" width="21.7583333333333" style="209" customWidth="true"/>
    <col min="4612" max="4864" width="9" style="209"/>
    <col min="4865" max="4865" width="53.875" style="209" customWidth="true"/>
    <col min="4866" max="4866" width="20.875" style="209" customWidth="true"/>
    <col min="4867" max="4867" width="21.7583333333333" style="209" customWidth="true"/>
    <col min="4868" max="5120" width="9" style="209"/>
    <col min="5121" max="5121" width="53.875" style="209" customWidth="true"/>
    <col min="5122" max="5122" width="20.875" style="209" customWidth="true"/>
    <col min="5123" max="5123" width="21.7583333333333" style="209" customWidth="true"/>
    <col min="5124" max="5376" width="9" style="209"/>
    <col min="5377" max="5377" width="53.875" style="209" customWidth="true"/>
    <col min="5378" max="5378" width="20.875" style="209" customWidth="true"/>
    <col min="5379" max="5379" width="21.7583333333333" style="209" customWidth="true"/>
    <col min="5380" max="5632" width="9" style="209"/>
    <col min="5633" max="5633" width="53.875" style="209" customWidth="true"/>
    <col min="5634" max="5634" width="20.875" style="209" customWidth="true"/>
    <col min="5635" max="5635" width="21.7583333333333" style="209" customWidth="true"/>
    <col min="5636" max="5888" width="9" style="209"/>
    <col min="5889" max="5889" width="53.875" style="209" customWidth="true"/>
    <col min="5890" max="5890" width="20.875" style="209" customWidth="true"/>
    <col min="5891" max="5891" width="21.7583333333333" style="209" customWidth="true"/>
    <col min="5892" max="6144" width="9" style="209"/>
    <col min="6145" max="6145" width="53.875" style="209" customWidth="true"/>
    <col min="6146" max="6146" width="20.875" style="209" customWidth="true"/>
    <col min="6147" max="6147" width="21.7583333333333" style="209" customWidth="true"/>
    <col min="6148" max="6400" width="9" style="209"/>
    <col min="6401" max="6401" width="53.875" style="209" customWidth="true"/>
    <col min="6402" max="6402" width="20.875" style="209" customWidth="true"/>
    <col min="6403" max="6403" width="21.7583333333333" style="209" customWidth="true"/>
    <col min="6404" max="6656" width="9" style="209"/>
    <col min="6657" max="6657" width="53.875" style="209" customWidth="true"/>
    <col min="6658" max="6658" width="20.875" style="209" customWidth="true"/>
    <col min="6659" max="6659" width="21.7583333333333" style="209" customWidth="true"/>
    <col min="6660" max="6912" width="9" style="209"/>
    <col min="6913" max="6913" width="53.875" style="209" customWidth="true"/>
    <col min="6914" max="6914" width="20.875" style="209" customWidth="true"/>
    <col min="6915" max="6915" width="21.7583333333333" style="209" customWidth="true"/>
    <col min="6916" max="7168" width="9" style="209"/>
    <col min="7169" max="7169" width="53.875" style="209" customWidth="true"/>
    <col min="7170" max="7170" width="20.875" style="209" customWidth="true"/>
    <col min="7171" max="7171" width="21.7583333333333" style="209" customWidth="true"/>
    <col min="7172" max="7424" width="9" style="209"/>
    <col min="7425" max="7425" width="53.875" style="209" customWidth="true"/>
    <col min="7426" max="7426" width="20.875" style="209" customWidth="true"/>
    <col min="7427" max="7427" width="21.7583333333333" style="209" customWidth="true"/>
    <col min="7428" max="7680" width="9" style="209"/>
    <col min="7681" max="7681" width="53.875" style="209" customWidth="true"/>
    <col min="7682" max="7682" width="20.875" style="209" customWidth="true"/>
    <col min="7683" max="7683" width="21.7583333333333" style="209" customWidth="true"/>
    <col min="7684" max="7936" width="9" style="209"/>
    <col min="7937" max="7937" width="53.875" style="209" customWidth="true"/>
    <col min="7938" max="7938" width="20.875" style="209" customWidth="true"/>
    <col min="7939" max="7939" width="21.7583333333333" style="209" customWidth="true"/>
    <col min="7940" max="8192" width="9" style="209"/>
    <col min="8193" max="8193" width="53.875" style="209" customWidth="true"/>
    <col min="8194" max="8194" width="20.875" style="209" customWidth="true"/>
    <col min="8195" max="8195" width="21.7583333333333" style="209" customWidth="true"/>
    <col min="8196" max="8448" width="9" style="209"/>
    <col min="8449" max="8449" width="53.875" style="209" customWidth="true"/>
    <col min="8450" max="8450" width="20.875" style="209" customWidth="true"/>
    <col min="8451" max="8451" width="21.7583333333333" style="209" customWidth="true"/>
    <col min="8452" max="8704" width="9" style="209"/>
    <col min="8705" max="8705" width="53.875" style="209" customWidth="true"/>
    <col min="8706" max="8706" width="20.875" style="209" customWidth="true"/>
    <col min="8707" max="8707" width="21.7583333333333" style="209" customWidth="true"/>
    <col min="8708" max="8960" width="9" style="209"/>
    <col min="8961" max="8961" width="53.875" style="209" customWidth="true"/>
    <col min="8962" max="8962" width="20.875" style="209" customWidth="true"/>
    <col min="8963" max="8963" width="21.7583333333333" style="209" customWidth="true"/>
    <col min="8964" max="9216" width="9" style="209"/>
    <col min="9217" max="9217" width="53.875" style="209" customWidth="true"/>
    <col min="9218" max="9218" width="20.875" style="209" customWidth="true"/>
    <col min="9219" max="9219" width="21.7583333333333" style="209" customWidth="true"/>
    <col min="9220" max="9472" width="9" style="209"/>
    <col min="9473" max="9473" width="53.875" style="209" customWidth="true"/>
    <col min="9474" max="9474" width="20.875" style="209" customWidth="true"/>
    <col min="9475" max="9475" width="21.7583333333333" style="209" customWidth="true"/>
    <col min="9476" max="9728" width="9" style="209"/>
    <col min="9729" max="9729" width="53.875" style="209" customWidth="true"/>
    <col min="9730" max="9730" width="20.875" style="209" customWidth="true"/>
    <col min="9731" max="9731" width="21.7583333333333" style="209" customWidth="true"/>
    <col min="9732" max="9984" width="9" style="209"/>
    <col min="9985" max="9985" width="53.875" style="209" customWidth="true"/>
    <col min="9986" max="9986" width="20.875" style="209" customWidth="true"/>
    <col min="9987" max="9987" width="21.7583333333333" style="209" customWidth="true"/>
    <col min="9988" max="10240" width="9" style="209"/>
    <col min="10241" max="10241" width="53.875" style="209" customWidth="true"/>
    <col min="10242" max="10242" width="20.875" style="209" customWidth="true"/>
    <col min="10243" max="10243" width="21.7583333333333" style="209" customWidth="true"/>
    <col min="10244" max="10496" width="9" style="209"/>
    <col min="10497" max="10497" width="53.875" style="209" customWidth="true"/>
    <col min="10498" max="10498" width="20.875" style="209" customWidth="true"/>
    <col min="10499" max="10499" width="21.7583333333333" style="209" customWidth="true"/>
    <col min="10500" max="10752" width="9" style="209"/>
    <col min="10753" max="10753" width="53.875" style="209" customWidth="true"/>
    <col min="10754" max="10754" width="20.875" style="209" customWidth="true"/>
    <col min="10755" max="10755" width="21.7583333333333" style="209" customWidth="true"/>
    <col min="10756" max="11008" width="9" style="209"/>
    <col min="11009" max="11009" width="53.875" style="209" customWidth="true"/>
    <col min="11010" max="11010" width="20.875" style="209" customWidth="true"/>
    <col min="11011" max="11011" width="21.7583333333333" style="209" customWidth="true"/>
    <col min="11012" max="11264" width="9" style="209"/>
    <col min="11265" max="11265" width="53.875" style="209" customWidth="true"/>
    <col min="11266" max="11266" width="20.875" style="209" customWidth="true"/>
    <col min="11267" max="11267" width="21.7583333333333" style="209" customWidth="true"/>
    <col min="11268" max="11520" width="9" style="209"/>
    <col min="11521" max="11521" width="53.875" style="209" customWidth="true"/>
    <col min="11522" max="11522" width="20.875" style="209" customWidth="true"/>
    <col min="11523" max="11523" width="21.7583333333333" style="209" customWidth="true"/>
    <col min="11524" max="11776" width="9" style="209"/>
    <col min="11777" max="11777" width="53.875" style="209" customWidth="true"/>
    <col min="11778" max="11778" width="20.875" style="209" customWidth="true"/>
    <col min="11779" max="11779" width="21.7583333333333" style="209" customWidth="true"/>
    <col min="11780" max="12032" width="9" style="209"/>
    <col min="12033" max="12033" width="53.875" style="209" customWidth="true"/>
    <col min="12034" max="12034" width="20.875" style="209" customWidth="true"/>
    <col min="12035" max="12035" width="21.7583333333333" style="209" customWidth="true"/>
    <col min="12036" max="12288" width="9" style="209"/>
    <col min="12289" max="12289" width="53.875" style="209" customWidth="true"/>
    <col min="12290" max="12290" width="20.875" style="209" customWidth="true"/>
    <col min="12291" max="12291" width="21.7583333333333" style="209" customWidth="true"/>
    <col min="12292" max="12544" width="9" style="209"/>
    <col min="12545" max="12545" width="53.875" style="209" customWidth="true"/>
    <col min="12546" max="12546" width="20.875" style="209" customWidth="true"/>
    <col min="12547" max="12547" width="21.7583333333333" style="209" customWidth="true"/>
    <col min="12548" max="12800" width="9" style="209"/>
    <col min="12801" max="12801" width="53.875" style="209" customWidth="true"/>
    <col min="12802" max="12802" width="20.875" style="209" customWidth="true"/>
    <col min="12803" max="12803" width="21.7583333333333" style="209" customWidth="true"/>
    <col min="12804" max="13056" width="9" style="209"/>
    <col min="13057" max="13057" width="53.875" style="209" customWidth="true"/>
    <col min="13058" max="13058" width="20.875" style="209" customWidth="true"/>
    <col min="13059" max="13059" width="21.7583333333333" style="209" customWidth="true"/>
    <col min="13060" max="13312" width="9" style="209"/>
    <col min="13313" max="13313" width="53.875" style="209" customWidth="true"/>
    <col min="13314" max="13314" width="20.875" style="209" customWidth="true"/>
    <col min="13315" max="13315" width="21.7583333333333" style="209" customWidth="true"/>
    <col min="13316" max="13568" width="9" style="209"/>
    <col min="13569" max="13569" width="53.875" style="209" customWidth="true"/>
    <col min="13570" max="13570" width="20.875" style="209" customWidth="true"/>
    <col min="13571" max="13571" width="21.7583333333333" style="209" customWidth="true"/>
    <col min="13572" max="13824" width="9" style="209"/>
    <col min="13825" max="13825" width="53.875" style="209" customWidth="true"/>
    <col min="13826" max="13826" width="20.875" style="209" customWidth="true"/>
    <col min="13827" max="13827" width="21.7583333333333" style="209" customWidth="true"/>
    <col min="13828" max="14080" width="9" style="209"/>
    <col min="14081" max="14081" width="53.875" style="209" customWidth="true"/>
    <col min="14082" max="14082" width="20.875" style="209" customWidth="true"/>
    <col min="14083" max="14083" width="21.7583333333333" style="209" customWidth="true"/>
    <col min="14084" max="14336" width="9" style="209"/>
    <col min="14337" max="14337" width="53.875" style="209" customWidth="true"/>
    <col min="14338" max="14338" width="20.875" style="209" customWidth="true"/>
    <col min="14339" max="14339" width="21.7583333333333" style="209" customWidth="true"/>
    <col min="14340" max="14592" width="9" style="209"/>
    <col min="14593" max="14593" width="53.875" style="209" customWidth="true"/>
    <col min="14594" max="14594" width="20.875" style="209" customWidth="true"/>
    <col min="14595" max="14595" width="21.7583333333333" style="209" customWidth="true"/>
    <col min="14596" max="14848" width="9" style="209"/>
    <col min="14849" max="14849" width="53.875" style="209" customWidth="true"/>
    <col min="14850" max="14850" width="20.875" style="209" customWidth="true"/>
    <col min="14851" max="14851" width="21.7583333333333" style="209" customWidth="true"/>
    <col min="14852" max="15104" width="9" style="209"/>
    <col min="15105" max="15105" width="53.875" style="209" customWidth="true"/>
    <col min="15106" max="15106" width="20.875" style="209" customWidth="true"/>
    <col min="15107" max="15107" width="21.7583333333333" style="209" customWidth="true"/>
    <col min="15108" max="15360" width="9" style="209"/>
    <col min="15361" max="15361" width="53.875" style="209" customWidth="true"/>
    <col min="15362" max="15362" width="20.875" style="209" customWidth="true"/>
    <col min="15363" max="15363" width="21.7583333333333" style="209" customWidth="true"/>
    <col min="15364" max="15616" width="9" style="209"/>
    <col min="15617" max="15617" width="53.875" style="209" customWidth="true"/>
    <col min="15618" max="15618" width="20.875" style="209" customWidth="true"/>
    <col min="15619" max="15619" width="21.7583333333333" style="209" customWidth="true"/>
    <col min="15620" max="15872" width="9" style="209"/>
    <col min="15873" max="15873" width="53.875" style="209" customWidth="true"/>
    <col min="15874" max="15874" width="20.875" style="209" customWidth="true"/>
    <col min="15875" max="15875" width="21.7583333333333" style="209" customWidth="true"/>
    <col min="15876" max="16128" width="9" style="209"/>
    <col min="16129" max="16129" width="53.875" style="209" customWidth="true"/>
    <col min="16130" max="16130" width="20.875" style="209" customWidth="true"/>
    <col min="16131" max="16131" width="21.7583333333333" style="209" customWidth="true"/>
    <col min="16132" max="16384" width="9" style="209"/>
  </cols>
  <sheetData>
    <row r="1" ht="26.25" customHeight="true" spans="1:7">
      <c r="A1" s="211" t="s">
        <v>2411</v>
      </c>
      <c r="B1" s="211"/>
      <c r="C1" s="211"/>
      <c r="D1" s="211"/>
      <c r="E1" s="211"/>
      <c r="F1" s="211"/>
      <c r="G1" s="211"/>
    </row>
    <row r="2" s="167" customFormat="true" ht="21" customHeight="true" spans="1:7">
      <c r="A2" s="221"/>
      <c r="B2" s="222"/>
      <c r="G2" s="228" t="s">
        <v>1136</v>
      </c>
    </row>
    <row r="3" s="208" customFormat="true" ht="52" customHeight="true" spans="1:7">
      <c r="A3" s="214" t="s">
        <v>60</v>
      </c>
      <c r="B3" s="214" t="s">
        <v>1801</v>
      </c>
      <c r="C3" s="215" t="s">
        <v>2412</v>
      </c>
      <c r="D3" s="215" t="s">
        <v>2413</v>
      </c>
      <c r="E3" s="215" t="s">
        <v>2414</v>
      </c>
      <c r="F3" s="215" t="s">
        <v>2415</v>
      </c>
      <c r="G3" s="215" t="s">
        <v>2416</v>
      </c>
    </row>
    <row r="4" ht="25" customHeight="true" spans="1:7">
      <c r="A4" s="223" t="s">
        <v>2417</v>
      </c>
      <c r="B4" s="224">
        <v>227416</v>
      </c>
      <c r="C4" s="224">
        <v>7172</v>
      </c>
      <c r="D4" s="224">
        <v>181168</v>
      </c>
      <c r="E4" s="224">
        <v>19962</v>
      </c>
      <c r="F4" s="224">
        <v>10720</v>
      </c>
      <c r="G4" s="224">
        <v>8394</v>
      </c>
    </row>
    <row r="5" ht="25" customHeight="true" spans="1:7">
      <c r="A5" s="223" t="s">
        <v>2418</v>
      </c>
      <c r="B5" s="224">
        <v>3430</v>
      </c>
      <c r="C5" s="224">
        <v>386</v>
      </c>
      <c r="D5" s="224">
        <v>1786</v>
      </c>
      <c r="E5" s="224">
        <v>669</v>
      </c>
      <c r="F5" s="224">
        <v>205</v>
      </c>
      <c r="G5" s="224">
        <v>384</v>
      </c>
    </row>
    <row r="6" ht="25" customHeight="true" spans="1:7">
      <c r="A6" s="223" t="s">
        <v>2419</v>
      </c>
      <c r="B6" s="224">
        <v>45187</v>
      </c>
      <c r="C6" s="224">
        <v>8227</v>
      </c>
      <c r="D6" s="224"/>
      <c r="E6" s="224">
        <v>36960</v>
      </c>
      <c r="F6" s="224"/>
      <c r="G6" s="224"/>
    </row>
    <row r="7" ht="25" customHeight="true" spans="1:7">
      <c r="A7" s="223" t="s">
        <v>2420</v>
      </c>
      <c r="B7" s="217">
        <v>2417</v>
      </c>
      <c r="C7" s="217">
        <v>2417</v>
      </c>
      <c r="D7" s="217"/>
      <c r="E7" s="217"/>
      <c r="F7" s="217"/>
      <c r="G7" s="217"/>
    </row>
    <row r="8" ht="25" customHeight="true" spans="1:7">
      <c r="A8" s="223" t="s">
        <v>2421</v>
      </c>
      <c r="B8" s="217">
        <v>618</v>
      </c>
      <c r="C8" s="217">
        <v>55</v>
      </c>
      <c r="D8" s="217">
        <v>462</v>
      </c>
      <c r="E8" s="217"/>
      <c r="F8" s="217">
        <v>68</v>
      </c>
      <c r="G8" s="217">
        <v>33</v>
      </c>
    </row>
    <row r="9" ht="25" customHeight="true" spans="1:7">
      <c r="A9" s="223" t="s">
        <v>2422</v>
      </c>
      <c r="B9" s="217">
        <v>538</v>
      </c>
      <c r="C9" s="217">
        <v>71</v>
      </c>
      <c r="D9" s="217">
        <v>233</v>
      </c>
      <c r="E9" s="217"/>
      <c r="F9" s="217"/>
      <c r="G9" s="217">
        <v>234</v>
      </c>
    </row>
    <row r="10" ht="25" customHeight="true" spans="1:7">
      <c r="A10" s="223" t="s">
        <v>1525</v>
      </c>
      <c r="B10" s="217">
        <v>3591</v>
      </c>
      <c r="C10" s="217"/>
      <c r="D10" s="217"/>
      <c r="E10" s="217"/>
      <c r="F10" s="217"/>
      <c r="G10" s="217">
        <v>3591</v>
      </c>
    </row>
    <row r="11" s="208" customFormat="true" ht="25" customHeight="true" spans="1:7">
      <c r="A11" s="225" t="s">
        <v>2403</v>
      </c>
      <c r="B11" s="226">
        <v>283197</v>
      </c>
      <c r="C11" s="227">
        <v>18328</v>
      </c>
      <c r="D11" s="227">
        <v>183649</v>
      </c>
      <c r="E11" s="227">
        <v>57591</v>
      </c>
      <c r="F11" s="227">
        <v>10993</v>
      </c>
      <c r="G11" s="227">
        <v>12636</v>
      </c>
    </row>
  </sheetData>
  <mergeCells count="1">
    <mergeCell ref="A1:G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zoomScale="120" zoomScaleNormal="120" workbookViewId="0">
      <selection activeCell="A1" sqref="A1:G1"/>
    </sheetView>
  </sheetViews>
  <sheetFormatPr defaultColWidth="9" defaultRowHeight="21.75" customHeight="true" outlineLevelRow="7" outlineLevelCol="6"/>
  <cols>
    <col min="1" max="1" width="14.875" style="209" customWidth="true"/>
    <col min="2" max="2" width="11.625" style="210" customWidth="true"/>
    <col min="3" max="7" width="11.625" style="209" customWidth="true"/>
    <col min="8" max="256" width="9" style="209"/>
    <col min="257" max="257" width="52.2583333333333" style="209" customWidth="true"/>
    <col min="258" max="259" width="27.875" style="209" customWidth="true"/>
    <col min="260" max="512" width="9" style="209"/>
    <col min="513" max="513" width="52.2583333333333" style="209" customWidth="true"/>
    <col min="514" max="515" width="27.875" style="209" customWidth="true"/>
    <col min="516" max="768" width="9" style="209"/>
    <col min="769" max="769" width="52.2583333333333" style="209" customWidth="true"/>
    <col min="770" max="771" width="27.875" style="209" customWidth="true"/>
    <col min="772" max="1024" width="9" style="209"/>
    <col min="1025" max="1025" width="52.2583333333333" style="209" customWidth="true"/>
    <col min="1026" max="1027" width="27.875" style="209" customWidth="true"/>
    <col min="1028" max="1280" width="9" style="209"/>
    <col min="1281" max="1281" width="52.2583333333333" style="209" customWidth="true"/>
    <col min="1282" max="1283" width="27.875" style="209" customWidth="true"/>
    <col min="1284" max="1536" width="9" style="209"/>
    <col min="1537" max="1537" width="52.2583333333333" style="209" customWidth="true"/>
    <col min="1538" max="1539" width="27.875" style="209" customWidth="true"/>
    <col min="1540" max="1792" width="9" style="209"/>
    <col min="1793" max="1793" width="52.2583333333333" style="209" customWidth="true"/>
    <col min="1794" max="1795" width="27.875" style="209" customWidth="true"/>
    <col min="1796" max="2048" width="9" style="209"/>
    <col min="2049" max="2049" width="52.2583333333333" style="209" customWidth="true"/>
    <col min="2050" max="2051" width="27.875" style="209" customWidth="true"/>
    <col min="2052" max="2304" width="9" style="209"/>
    <col min="2305" max="2305" width="52.2583333333333" style="209" customWidth="true"/>
    <col min="2306" max="2307" width="27.875" style="209" customWidth="true"/>
    <col min="2308" max="2560" width="9" style="209"/>
    <col min="2561" max="2561" width="52.2583333333333" style="209" customWidth="true"/>
    <col min="2562" max="2563" width="27.875" style="209" customWidth="true"/>
    <col min="2564" max="2816" width="9" style="209"/>
    <col min="2817" max="2817" width="52.2583333333333" style="209" customWidth="true"/>
    <col min="2818" max="2819" width="27.875" style="209" customWidth="true"/>
    <col min="2820" max="3072" width="9" style="209"/>
    <col min="3073" max="3073" width="52.2583333333333" style="209" customWidth="true"/>
    <col min="3074" max="3075" width="27.875" style="209" customWidth="true"/>
    <col min="3076" max="3328" width="9" style="209"/>
    <col min="3329" max="3329" width="52.2583333333333" style="209" customWidth="true"/>
    <col min="3330" max="3331" width="27.875" style="209" customWidth="true"/>
    <col min="3332" max="3584" width="9" style="209"/>
    <col min="3585" max="3585" width="52.2583333333333" style="209" customWidth="true"/>
    <col min="3586" max="3587" width="27.875" style="209" customWidth="true"/>
    <col min="3588" max="3840" width="9" style="209"/>
    <col min="3841" max="3841" width="52.2583333333333" style="209" customWidth="true"/>
    <col min="3842" max="3843" width="27.875" style="209" customWidth="true"/>
    <col min="3844" max="4096" width="9" style="209"/>
    <col min="4097" max="4097" width="52.2583333333333" style="209" customWidth="true"/>
    <col min="4098" max="4099" width="27.875" style="209" customWidth="true"/>
    <col min="4100" max="4352" width="9" style="209"/>
    <col min="4353" max="4353" width="52.2583333333333" style="209" customWidth="true"/>
    <col min="4354" max="4355" width="27.875" style="209" customWidth="true"/>
    <col min="4356" max="4608" width="9" style="209"/>
    <col min="4609" max="4609" width="52.2583333333333" style="209" customWidth="true"/>
    <col min="4610" max="4611" width="27.875" style="209" customWidth="true"/>
    <col min="4612" max="4864" width="9" style="209"/>
    <col min="4865" max="4865" width="52.2583333333333" style="209" customWidth="true"/>
    <col min="4866" max="4867" width="27.875" style="209" customWidth="true"/>
    <col min="4868" max="5120" width="9" style="209"/>
    <col min="5121" max="5121" width="52.2583333333333" style="209" customWidth="true"/>
    <col min="5122" max="5123" width="27.875" style="209" customWidth="true"/>
    <col min="5124" max="5376" width="9" style="209"/>
    <col min="5377" max="5377" width="52.2583333333333" style="209" customWidth="true"/>
    <col min="5378" max="5379" width="27.875" style="209" customWidth="true"/>
    <col min="5380" max="5632" width="9" style="209"/>
    <col min="5633" max="5633" width="52.2583333333333" style="209" customWidth="true"/>
    <col min="5634" max="5635" width="27.875" style="209" customWidth="true"/>
    <col min="5636" max="5888" width="9" style="209"/>
    <col min="5889" max="5889" width="52.2583333333333" style="209" customWidth="true"/>
    <col min="5890" max="5891" width="27.875" style="209" customWidth="true"/>
    <col min="5892" max="6144" width="9" style="209"/>
    <col min="6145" max="6145" width="52.2583333333333" style="209" customWidth="true"/>
    <col min="6146" max="6147" width="27.875" style="209" customWidth="true"/>
    <col min="6148" max="6400" width="9" style="209"/>
    <col min="6401" max="6401" width="52.2583333333333" style="209" customWidth="true"/>
    <col min="6402" max="6403" width="27.875" style="209" customWidth="true"/>
    <col min="6404" max="6656" width="9" style="209"/>
    <col min="6657" max="6657" width="52.2583333333333" style="209" customWidth="true"/>
    <col min="6658" max="6659" width="27.875" style="209" customWidth="true"/>
    <col min="6660" max="6912" width="9" style="209"/>
    <col min="6913" max="6913" width="52.2583333333333" style="209" customWidth="true"/>
    <col min="6914" max="6915" width="27.875" style="209" customWidth="true"/>
    <col min="6916" max="7168" width="9" style="209"/>
    <col min="7169" max="7169" width="52.2583333333333" style="209" customWidth="true"/>
    <col min="7170" max="7171" width="27.875" style="209" customWidth="true"/>
    <col min="7172" max="7424" width="9" style="209"/>
    <col min="7425" max="7425" width="52.2583333333333" style="209" customWidth="true"/>
    <col min="7426" max="7427" width="27.875" style="209" customWidth="true"/>
    <col min="7428" max="7680" width="9" style="209"/>
    <col min="7681" max="7681" width="52.2583333333333" style="209" customWidth="true"/>
    <col min="7682" max="7683" width="27.875" style="209" customWidth="true"/>
    <col min="7684" max="7936" width="9" style="209"/>
    <col min="7937" max="7937" width="52.2583333333333" style="209" customWidth="true"/>
    <col min="7938" max="7939" width="27.875" style="209" customWidth="true"/>
    <col min="7940" max="8192" width="9" style="209"/>
    <col min="8193" max="8193" width="52.2583333333333" style="209" customWidth="true"/>
    <col min="8194" max="8195" width="27.875" style="209" customWidth="true"/>
    <col min="8196" max="8448" width="9" style="209"/>
    <col min="8449" max="8449" width="52.2583333333333" style="209" customWidth="true"/>
    <col min="8450" max="8451" width="27.875" style="209" customWidth="true"/>
    <col min="8452" max="8704" width="9" style="209"/>
    <col min="8705" max="8705" width="52.2583333333333" style="209" customWidth="true"/>
    <col min="8706" max="8707" width="27.875" style="209" customWidth="true"/>
    <col min="8708" max="8960" width="9" style="209"/>
    <col min="8961" max="8961" width="52.2583333333333" style="209" customWidth="true"/>
    <col min="8962" max="8963" width="27.875" style="209" customWidth="true"/>
    <col min="8964" max="9216" width="9" style="209"/>
    <col min="9217" max="9217" width="52.2583333333333" style="209" customWidth="true"/>
    <col min="9218" max="9219" width="27.875" style="209" customWidth="true"/>
    <col min="9220" max="9472" width="9" style="209"/>
    <col min="9473" max="9473" width="52.2583333333333" style="209" customWidth="true"/>
    <col min="9474" max="9475" width="27.875" style="209" customWidth="true"/>
    <col min="9476" max="9728" width="9" style="209"/>
    <col min="9729" max="9729" width="52.2583333333333" style="209" customWidth="true"/>
    <col min="9730" max="9731" width="27.875" style="209" customWidth="true"/>
    <col min="9732" max="9984" width="9" style="209"/>
    <col min="9985" max="9985" width="52.2583333333333" style="209" customWidth="true"/>
    <col min="9986" max="9987" width="27.875" style="209" customWidth="true"/>
    <col min="9988" max="10240" width="9" style="209"/>
    <col min="10241" max="10241" width="52.2583333333333" style="209" customWidth="true"/>
    <col min="10242" max="10243" width="27.875" style="209" customWidth="true"/>
    <col min="10244" max="10496" width="9" style="209"/>
    <col min="10497" max="10497" width="52.2583333333333" style="209" customWidth="true"/>
    <col min="10498" max="10499" width="27.875" style="209" customWidth="true"/>
    <col min="10500" max="10752" width="9" style="209"/>
    <col min="10753" max="10753" width="52.2583333333333" style="209" customWidth="true"/>
    <col min="10754" max="10755" width="27.875" style="209" customWidth="true"/>
    <col min="10756" max="11008" width="9" style="209"/>
    <col min="11009" max="11009" width="52.2583333333333" style="209" customWidth="true"/>
    <col min="11010" max="11011" width="27.875" style="209" customWidth="true"/>
    <col min="11012" max="11264" width="9" style="209"/>
    <col min="11265" max="11265" width="52.2583333333333" style="209" customWidth="true"/>
    <col min="11266" max="11267" width="27.875" style="209" customWidth="true"/>
    <col min="11268" max="11520" width="9" style="209"/>
    <col min="11521" max="11521" width="52.2583333333333" style="209" customWidth="true"/>
    <col min="11522" max="11523" width="27.875" style="209" customWidth="true"/>
    <col min="11524" max="11776" width="9" style="209"/>
    <col min="11777" max="11777" width="52.2583333333333" style="209" customWidth="true"/>
    <col min="11778" max="11779" width="27.875" style="209" customWidth="true"/>
    <col min="11780" max="12032" width="9" style="209"/>
    <col min="12033" max="12033" width="52.2583333333333" style="209" customWidth="true"/>
    <col min="12034" max="12035" width="27.875" style="209" customWidth="true"/>
    <col min="12036" max="12288" width="9" style="209"/>
    <col min="12289" max="12289" width="52.2583333333333" style="209" customWidth="true"/>
    <col min="12290" max="12291" width="27.875" style="209" customWidth="true"/>
    <col min="12292" max="12544" width="9" style="209"/>
    <col min="12545" max="12545" width="52.2583333333333" style="209" customWidth="true"/>
    <col min="12546" max="12547" width="27.875" style="209" customWidth="true"/>
    <col min="12548" max="12800" width="9" style="209"/>
    <col min="12801" max="12801" width="52.2583333333333" style="209" customWidth="true"/>
    <col min="12802" max="12803" width="27.875" style="209" customWidth="true"/>
    <col min="12804" max="13056" width="9" style="209"/>
    <col min="13057" max="13057" width="52.2583333333333" style="209" customWidth="true"/>
    <col min="13058" max="13059" width="27.875" style="209" customWidth="true"/>
    <col min="13060" max="13312" width="9" style="209"/>
    <col min="13313" max="13313" width="52.2583333333333" style="209" customWidth="true"/>
    <col min="13314" max="13315" width="27.875" style="209" customWidth="true"/>
    <col min="13316" max="13568" width="9" style="209"/>
    <col min="13569" max="13569" width="52.2583333333333" style="209" customWidth="true"/>
    <col min="13570" max="13571" width="27.875" style="209" customWidth="true"/>
    <col min="13572" max="13824" width="9" style="209"/>
    <col min="13825" max="13825" width="52.2583333333333" style="209" customWidth="true"/>
    <col min="13826" max="13827" width="27.875" style="209" customWidth="true"/>
    <col min="13828" max="14080" width="9" style="209"/>
    <col min="14081" max="14081" width="52.2583333333333" style="209" customWidth="true"/>
    <col min="14082" max="14083" width="27.875" style="209" customWidth="true"/>
    <col min="14084" max="14336" width="9" style="209"/>
    <col min="14337" max="14337" width="52.2583333333333" style="209" customWidth="true"/>
    <col min="14338" max="14339" width="27.875" style="209" customWidth="true"/>
    <col min="14340" max="14592" width="9" style="209"/>
    <col min="14593" max="14593" width="52.2583333333333" style="209" customWidth="true"/>
    <col min="14594" max="14595" width="27.875" style="209" customWidth="true"/>
    <col min="14596" max="14848" width="9" style="209"/>
    <col min="14849" max="14849" width="52.2583333333333" style="209" customWidth="true"/>
    <col min="14850" max="14851" width="27.875" style="209" customWidth="true"/>
    <col min="14852" max="15104" width="9" style="209"/>
    <col min="15105" max="15105" width="52.2583333333333" style="209" customWidth="true"/>
    <col min="15106" max="15107" width="27.875" style="209" customWidth="true"/>
    <col min="15108" max="15360" width="9" style="209"/>
    <col min="15361" max="15361" width="52.2583333333333" style="209" customWidth="true"/>
    <col min="15362" max="15363" width="27.875" style="209" customWidth="true"/>
    <col min="15364" max="15616" width="9" style="209"/>
    <col min="15617" max="15617" width="52.2583333333333" style="209" customWidth="true"/>
    <col min="15618" max="15619" width="27.875" style="209" customWidth="true"/>
    <col min="15620" max="15872" width="9" style="209"/>
    <col min="15873" max="15873" width="52.2583333333333" style="209" customWidth="true"/>
    <col min="15874" max="15875" width="27.875" style="209" customWidth="true"/>
    <col min="15876" max="16128" width="9" style="209"/>
    <col min="16129" max="16129" width="52.2583333333333" style="209" customWidth="true"/>
    <col min="16130" max="16131" width="27.875" style="209" customWidth="true"/>
    <col min="16132" max="16384" width="9" style="209"/>
  </cols>
  <sheetData>
    <row r="1" customHeight="true" spans="1:7">
      <c r="A1" s="211" t="s">
        <v>2423</v>
      </c>
      <c r="B1" s="211"/>
      <c r="C1" s="211"/>
      <c r="D1" s="211"/>
      <c r="E1" s="211"/>
      <c r="F1" s="211"/>
      <c r="G1" s="211"/>
    </row>
    <row r="2" customHeight="true" spans="1:7">
      <c r="A2" s="212"/>
      <c r="B2" s="213"/>
      <c r="G2" s="219" t="s">
        <v>1136</v>
      </c>
    </row>
    <row r="3" s="208" customFormat="true" ht="56" customHeight="true" spans="1:7">
      <c r="A3" s="214" t="s">
        <v>60</v>
      </c>
      <c r="B3" s="214" t="s">
        <v>1801</v>
      </c>
      <c r="C3" s="215" t="s">
        <v>2412</v>
      </c>
      <c r="D3" s="215" t="s">
        <v>2413</v>
      </c>
      <c r="E3" s="215" t="s">
        <v>2414</v>
      </c>
      <c r="F3" s="215" t="s">
        <v>2415</v>
      </c>
      <c r="G3" s="215" t="s">
        <v>2416</v>
      </c>
    </row>
    <row r="4" customHeight="true" spans="1:7">
      <c r="A4" s="216" t="s">
        <v>2424</v>
      </c>
      <c r="B4" s="217">
        <v>266114</v>
      </c>
      <c r="C4" s="217">
        <v>11019</v>
      </c>
      <c r="D4" s="217">
        <v>178462</v>
      </c>
      <c r="E4" s="217">
        <v>52993</v>
      </c>
      <c r="F4" s="217">
        <v>15774</v>
      </c>
      <c r="G4" s="217">
        <v>7866</v>
      </c>
    </row>
    <row r="5" customHeight="true" spans="1:7">
      <c r="A5" s="216" t="s">
        <v>1391</v>
      </c>
      <c r="B5" s="217">
        <v>22972</v>
      </c>
      <c r="C5" s="217">
        <v>1</v>
      </c>
      <c r="D5" s="217">
        <v>4327</v>
      </c>
      <c r="E5" s="217">
        <v>3322</v>
      </c>
      <c r="F5" s="217">
        <v>50</v>
      </c>
      <c r="G5" s="217">
        <v>15272</v>
      </c>
    </row>
    <row r="6" customHeight="true" spans="1:7">
      <c r="A6" s="216" t="s">
        <v>2425</v>
      </c>
      <c r="B6" s="217">
        <v>274</v>
      </c>
      <c r="C6" s="217">
        <v>8</v>
      </c>
      <c r="D6" s="217">
        <v>261</v>
      </c>
      <c r="E6" s="217"/>
      <c r="F6" s="217"/>
      <c r="G6" s="217">
        <v>5</v>
      </c>
    </row>
    <row r="7" customHeight="true" spans="1:7">
      <c r="A7" s="216" t="s">
        <v>1528</v>
      </c>
      <c r="B7" s="217">
        <v>3176</v>
      </c>
      <c r="C7" s="217"/>
      <c r="D7" s="217"/>
      <c r="E7" s="217"/>
      <c r="F7" s="217">
        <v>1995</v>
      </c>
      <c r="G7" s="217">
        <v>1181</v>
      </c>
    </row>
    <row r="8" customHeight="true" spans="1:7">
      <c r="A8" s="214" t="s">
        <v>2426</v>
      </c>
      <c r="B8" s="218">
        <v>292536</v>
      </c>
      <c r="C8" s="218">
        <v>11028</v>
      </c>
      <c r="D8" s="218">
        <v>183050</v>
      </c>
      <c r="E8" s="218">
        <v>56315</v>
      </c>
      <c r="F8" s="218">
        <v>17819</v>
      </c>
      <c r="G8" s="218">
        <v>24324</v>
      </c>
    </row>
  </sheetData>
  <mergeCells count="1">
    <mergeCell ref="A1:G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A1" sqref="A1:F1"/>
    </sheetView>
  </sheetViews>
  <sheetFormatPr defaultColWidth="9" defaultRowHeight="30" customHeight="true" outlineLevelCol="6"/>
  <cols>
    <col min="1" max="1" width="23.125" style="193" customWidth="true"/>
    <col min="2" max="3" width="10.625" style="193" customWidth="true"/>
    <col min="4" max="4" width="23.125" style="193" customWidth="true"/>
    <col min="5" max="6" width="10.625" style="193" customWidth="true"/>
    <col min="7" max="16384" width="9" style="193"/>
  </cols>
  <sheetData>
    <row r="1" customHeight="true" spans="1:6">
      <c r="A1" s="194" t="s">
        <v>2427</v>
      </c>
      <c r="B1" s="194"/>
      <c r="C1" s="194"/>
      <c r="D1" s="194"/>
      <c r="E1" s="194"/>
      <c r="F1" s="194"/>
    </row>
    <row r="2" ht="20.1" customHeight="true" spans="6:6">
      <c r="F2" s="193" t="s">
        <v>2241</v>
      </c>
    </row>
    <row r="3" s="189" customFormat="true" ht="25" customHeight="true" spans="1:6">
      <c r="A3" s="195" t="s">
        <v>60</v>
      </c>
      <c r="B3" s="196" t="s">
        <v>1400</v>
      </c>
      <c r="C3" s="197"/>
      <c r="D3" s="195" t="s">
        <v>60</v>
      </c>
      <c r="E3" s="196" t="s">
        <v>1400</v>
      </c>
      <c r="F3" s="197"/>
    </row>
    <row r="4" s="190" customFormat="true" ht="25" customHeight="true" spans="1:6">
      <c r="A4" s="195"/>
      <c r="B4" s="195" t="s">
        <v>2428</v>
      </c>
      <c r="C4" s="195" t="s">
        <v>2429</v>
      </c>
      <c r="D4" s="195"/>
      <c r="E4" s="195" t="s">
        <v>2428</v>
      </c>
      <c r="F4" s="195" t="s">
        <v>2429</v>
      </c>
    </row>
    <row r="5" s="191" customFormat="true" ht="40" customHeight="true" spans="1:6">
      <c r="A5" s="198" t="s">
        <v>2430</v>
      </c>
      <c r="B5" s="199">
        <f>SUM(B6:B11)</f>
        <v>283197</v>
      </c>
      <c r="C5" s="199">
        <f>SUM(C6:C11)</f>
        <v>283197</v>
      </c>
      <c r="D5" s="198" t="s">
        <v>2431</v>
      </c>
      <c r="E5" s="199">
        <f>SUM(E6:E11)</f>
        <v>292536</v>
      </c>
      <c r="F5" s="199">
        <f>SUM(F6:F11)</f>
        <v>292536</v>
      </c>
    </row>
    <row r="6" ht="40" customHeight="true" spans="1:6">
      <c r="A6" s="200" t="s">
        <v>2432</v>
      </c>
      <c r="B6" s="201"/>
      <c r="C6" s="201"/>
      <c r="D6" s="200" t="s">
        <v>2433</v>
      </c>
      <c r="E6" s="201"/>
      <c r="F6" s="201"/>
    </row>
    <row r="7" ht="40" customHeight="true" spans="1:6">
      <c r="A7" s="200" t="s">
        <v>2434</v>
      </c>
      <c r="B7" s="201">
        <v>18328</v>
      </c>
      <c r="C7" s="201">
        <v>18328</v>
      </c>
      <c r="D7" s="200" t="s">
        <v>2435</v>
      </c>
      <c r="E7" s="201">
        <v>11028</v>
      </c>
      <c r="F7" s="201">
        <v>11028</v>
      </c>
    </row>
    <row r="8" ht="40" customHeight="true" spans="1:6">
      <c r="A8" s="200" t="s">
        <v>2436</v>
      </c>
      <c r="B8" s="201">
        <v>183649</v>
      </c>
      <c r="C8" s="201">
        <v>183649</v>
      </c>
      <c r="D8" s="200" t="s">
        <v>2437</v>
      </c>
      <c r="E8" s="201">
        <v>183050</v>
      </c>
      <c r="F8" s="201">
        <v>183050</v>
      </c>
    </row>
    <row r="9" ht="40" customHeight="true" spans="1:6">
      <c r="A9" s="200" t="s">
        <v>2438</v>
      </c>
      <c r="B9" s="201">
        <v>57591</v>
      </c>
      <c r="C9" s="201">
        <v>57591</v>
      </c>
      <c r="D9" s="200" t="s">
        <v>2439</v>
      </c>
      <c r="E9" s="201">
        <v>56315</v>
      </c>
      <c r="F9" s="201">
        <v>56315</v>
      </c>
    </row>
    <row r="10" ht="40" customHeight="true" spans="1:6">
      <c r="A10" s="200" t="s">
        <v>2440</v>
      </c>
      <c r="B10" s="201">
        <v>10993</v>
      </c>
      <c r="C10" s="201">
        <v>10993</v>
      </c>
      <c r="D10" s="200" t="s">
        <v>2441</v>
      </c>
      <c r="E10" s="201">
        <v>17819</v>
      </c>
      <c r="F10" s="201">
        <v>17819</v>
      </c>
    </row>
    <row r="11" ht="40" customHeight="true" spans="1:6">
      <c r="A11" s="200" t="s">
        <v>2442</v>
      </c>
      <c r="B11" s="201">
        <v>12636</v>
      </c>
      <c r="C11" s="201">
        <v>12636</v>
      </c>
      <c r="D11" s="200" t="s">
        <v>2443</v>
      </c>
      <c r="E11" s="201">
        <v>24324</v>
      </c>
      <c r="F11" s="201">
        <v>24324</v>
      </c>
    </row>
    <row r="12" s="179" customFormat="true" ht="40" customHeight="true" spans="1:7">
      <c r="A12" s="202" t="s">
        <v>2444</v>
      </c>
      <c r="B12" s="203">
        <v>222263</v>
      </c>
      <c r="C12" s="203">
        <v>222263</v>
      </c>
      <c r="D12" s="202" t="s">
        <v>2445</v>
      </c>
      <c r="E12" s="203">
        <v>212924</v>
      </c>
      <c r="F12" s="203">
        <v>212924</v>
      </c>
      <c r="G12" s="207"/>
    </row>
    <row r="13" s="192" customFormat="true" ht="40" customHeight="true" spans="1:6">
      <c r="A13" s="204" t="s">
        <v>2446</v>
      </c>
      <c r="B13" s="205">
        <f>B12+B5</f>
        <v>505460</v>
      </c>
      <c r="C13" s="205">
        <f>C12+C5</f>
        <v>505460</v>
      </c>
      <c r="D13" s="204" t="s">
        <v>2447</v>
      </c>
      <c r="E13" s="205">
        <f>E12+E5</f>
        <v>505460</v>
      </c>
      <c r="F13" s="205">
        <f>F12+F5</f>
        <v>505460</v>
      </c>
    </row>
    <row r="15" customHeight="true" spans="2:5">
      <c r="B15" s="206"/>
      <c r="E15" s="206"/>
    </row>
    <row r="16" customHeight="true" spans="2:2">
      <c r="B16" s="206"/>
    </row>
  </sheetData>
  <mergeCells count="5">
    <mergeCell ref="A1:F1"/>
    <mergeCell ref="B3:C3"/>
    <mergeCell ref="E3:F3"/>
    <mergeCell ref="A3:A4"/>
    <mergeCell ref="D3:D4"/>
  </mergeCells>
  <printOptions horizontalCentered="true"/>
  <pageMargins left="0.708333333333333" right="0.708333333333333" top="0.747916666666667" bottom="0.747916666666667" header="0.314583333333333" footer="0.314583333333333"/>
  <pageSetup paperSize="9" firstPageNumber="137" orientation="portrait" useFirstPageNumber="true"/>
  <headerFooter>
    <oddFooter>&amp;C&amp;P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7"/>
  <sheetViews>
    <sheetView showZeros="0" workbookViewId="0">
      <selection activeCell="F10" sqref="F10"/>
    </sheetView>
  </sheetViews>
  <sheetFormatPr defaultColWidth="9" defaultRowHeight="24.95" customHeight="true" outlineLevelCol="1"/>
  <cols>
    <col min="1" max="1" width="64.625" style="180" customWidth="true"/>
    <col min="2" max="2" width="23.625" style="180" customWidth="true"/>
    <col min="3" max="16384" width="9" style="170"/>
  </cols>
  <sheetData>
    <row r="1" customHeight="true" spans="1:2">
      <c r="A1" s="181" t="s">
        <v>2448</v>
      </c>
      <c r="B1" s="181"/>
    </row>
    <row r="2" customHeight="true" spans="2:2">
      <c r="B2" s="182" t="s">
        <v>2241</v>
      </c>
    </row>
    <row r="3" s="179" customFormat="true" customHeight="true" spans="1:2">
      <c r="A3" s="183" t="s">
        <v>60</v>
      </c>
      <c r="B3" s="172" t="s">
        <v>2449</v>
      </c>
    </row>
    <row r="4" ht="24.2" customHeight="true" spans="1:2">
      <c r="A4" s="184" t="s">
        <v>2450</v>
      </c>
      <c r="B4" s="185">
        <v>935</v>
      </c>
    </row>
    <row r="5" ht="24.2" customHeight="true" spans="1:2">
      <c r="A5" s="174" t="s">
        <v>2451</v>
      </c>
      <c r="B5" s="186">
        <v>36</v>
      </c>
    </row>
    <row r="6" ht="24.2" customHeight="true" spans="1:2">
      <c r="A6" s="174" t="s">
        <v>2452</v>
      </c>
      <c r="B6" s="186">
        <v>0</v>
      </c>
    </row>
    <row r="7" ht="24.2" customHeight="true" spans="1:2">
      <c r="A7" s="174" t="s">
        <v>2453</v>
      </c>
      <c r="B7" s="186">
        <v>0</v>
      </c>
    </row>
    <row r="8" ht="24.2" customHeight="true" spans="1:2">
      <c r="A8" s="174" t="s">
        <v>2454</v>
      </c>
      <c r="B8" s="186">
        <v>0</v>
      </c>
    </row>
    <row r="9" ht="24.2" customHeight="true" spans="1:2">
      <c r="A9" s="174" t="s">
        <v>2455</v>
      </c>
      <c r="B9" s="186">
        <v>283</v>
      </c>
    </row>
    <row r="10" ht="24.2" customHeight="true" spans="1:2">
      <c r="A10" s="174" t="s">
        <v>2456</v>
      </c>
      <c r="B10" s="186">
        <v>6</v>
      </c>
    </row>
    <row r="11" ht="24.2" customHeight="true" spans="1:2">
      <c r="A11" s="174" t="s">
        <v>2457</v>
      </c>
      <c r="B11" s="186">
        <v>0</v>
      </c>
    </row>
    <row r="12" ht="24.2" customHeight="true" spans="1:2">
      <c r="A12" s="174" t="s">
        <v>2458</v>
      </c>
      <c r="B12" s="186">
        <v>0</v>
      </c>
    </row>
    <row r="13" ht="24.2" customHeight="true" spans="1:2">
      <c r="A13" s="174" t="s">
        <v>2459</v>
      </c>
      <c r="B13" s="186">
        <v>0</v>
      </c>
    </row>
    <row r="14" ht="24.2" customHeight="true" spans="1:2">
      <c r="A14" s="174" t="s">
        <v>2460</v>
      </c>
      <c r="B14" s="186">
        <v>6</v>
      </c>
    </row>
    <row r="15" ht="24.2" customHeight="true" spans="1:2">
      <c r="A15" s="174" t="s">
        <v>2461</v>
      </c>
      <c r="B15" s="186">
        <v>0</v>
      </c>
    </row>
    <row r="16" ht="24.2" customHeight="true" spans="1:2">
      <c r="A16" s="174" t="s">
        <v>2462</v>
      </c>
      <c r="B16" s="186">
        <v>28</v>
      </c>
    </row>
    <row r="17" ht="24.2" customHeight="true" spans="1:2">
      <c r="A17" s="174" t="s">
        <v>2463</v>
      </c>
      <c r="B17" s="186">
        <v>55</v>
      </c>
    </row>
    <row r="18" ht="24.2" customHeight="true" spans="1:2">
      <c r="A18" s="174" t="s">
        <v>2464</v>
      </c>
      <c r="B18" s="186">
        <v>120</v>
      </c>
    </row>
    <row r="19" ht="24.2" customHeight="true" spans="1:2">
      <c r="A19" s="174" t="s">
        <v>2465</v>
      </c>
      <c r="B19" s="186">
        <v>0</v>
      </c>
    </row>
    <row r="20" ht="24.2" customHeight="true" spans="1:2">
      <c r="A20" s="174" t="s">
        <v>2466</v>
      </c>
      <c r="B20" s="186">
        <v>0</v>
      </c>
    </row>
    <row r="21" ht="24.2" customHeight="true" spans="1:2">
      <c r="A21" s="174" t="s">
        <v>2467</v>
      </c>
      <c r="B21" s="186">
        <v>0</v>
      </c>
    </row>
    <row r="22" ht="24.2" customHeight="true" spans="1:2">
      <c r="A22" s="174" t="s">
        <v>2468</v>
      </c>
      <c r="B22" s="186">
        <v>7</v>
      </c>
    </row>
    <row r="23" ht="24.2" customHeight="true" spans="1:2">
      <c r="A23" s="174" t="s">
        <v>2469</v>
      </c>
      <c r="B23" s="186">
        <v>0</v>
      </c>
    </row>
    <row r="24" ht="24.2" customHeight="true" spans="1:2">
      <c r="A24" s="174" t="s">
        <v>2470</v>
      </c>
      <c r="B24" s="186">
        <v>0</v>
      </c>
    </row>
    <row r="25" ht="24.2" customHeight="true" spans="1:2">
      <c r="A25" s="174" t="s">
        <v>2471</v>
      </c>
      <c r="B25" s="186">
        <v>0</v>
      </c>
    </row>
    <row r="26" ht="24.2" customHeight="true" spans="1:2">
      <c r="A26" s="174" t="s">
        <v>2472</v>
      </c>
      <c r="B26" s="186">
        <v>0</v>
      </c>
    </row>
    <row r="27" ht="24.2" customHeight="true" spans="1:2">
      <c r="A27" s="174" t="s">
        <v>2473</v>
      </c>
      <c r="B27" s="186">
        <v>0</v>
      </c>
    </row>
    <row r="28" ht="24.2" customHeight="true" spans="1:2">
      <c r="A28" s="174" t="s">
        <v>2474</v>
      </c>
      <c r="B28" s="186">
        <v>0</v>
      </c>
    </row>
    <row r="29" ht="24.2" customHeight="true" spans="1:2">
      <c r="A29" s="174" t="s">
        <v>2475</v>
      </c>
      <c r="B29" s="186">
        <v>0</v>
      </c>
    </row>
    <row r="30" ht="24.2" customHeight="true" spans="1:2">
      <c r="A30" s="174" t="s">
        <v>2476</v>
      </c>
      <c r="B30" s="186">
        <v>274</v>
      </c>
    </row>
    <row r="31" ht="24.2" customHeight="true" spans="1:2">
      <c r="A31" s="174" t="s">
        <v>2477</v>
      </c>
      <c r="B31" s="186">
        <v>120</v>
      </c>
    </row>
    <row r="32" ht="24.2" customHeight="true" spans="1:2">
      <c r="A32" s="184" t="s">
        <v>2478</v>
      </c>
      <c r="B32" s="186">
        <v>0</v>
      </c>
    </row>
    <row r="33" ht="24.2" customHeight="true" spans="1:2">
      <c r="A33" s="174" t="s">
        <v>2479</v>
      </c>
      <c r="B33" s="186">
        <v>0</v>
      </c>
    </row>
    <row r="34" ht="24.2" customHeight="true" spans="1:2">
      <c r="A34" s="174" t="s">
        <v>2480</v>
      </c>
      <c r="B34" s="186">
        <v>0</v>
      </c>
    </row>
    <row r="35" ht="24.2" customHeight="true" spans="1:2">
      <c r="A35" s="174" t="s">
        <v>2481</v>
      </c>
      <c r="B35" s="186">
        <v>0</v>
      </c>
    </row>
    <row r="36" ht="24.2" customHeight="true" spans="1:2">
      <c r="A36" s="174" t="s">
        <v>2482</v>
      </c>
      <c r="B36" s="186">
        <v>0</v>
      </c>
    </row>
    <row r="37" ht="24.2" customHeight="true" spans="1:2">
      <c r="A37" s="174" t="s">
        <v>2483</v>
      </c>
      <c r="B37" s="186">
        <v>0</v>
      </c>
    </row>
    <row r="38" ht="24.2" customHeight="true" spans="1:2">
      <c r="A38" s="174" t="s">
        <v>2484</v>
      </c>
      <c r="B38" s="186">
        <v>0</v>
      </c>
    </row>
    <row r="39" ht="24.2" customHeight="true" spans="1:2">
      <c r="A39" s="174" t="s">
        <v>2485</v>
      </c>
      <c r="B39" s="186">
        <v>0</v>
      </c>
    </row>
    <row r="40" ht="24.2" customHeight="true" spans="1:2">
      <c r="A40" s="174" t="s">
        <v>2486</v>
      </c>
      <c r="B40" s="186">
        <v>0</v>
      </c>
    </row>
    <row r="41" ht="24.2" customHeight="true" spans="1:2">
      <c r="A41" s="174" t="s">
        <v>2487</v>
      </c>
      <c r="B41" s="186">
        <v>0</v>
      </c>
    </row>
    <row r="42" ht="24.2" customHeight="true" spans="1:2">
      <c r="A42" s="184" t="s">
        <v>2488</v>
      </c>
      <c r="B42" s="186">
        <v>0</v>
      </c>
    </row>
    <row r="43" ht="24.2" customHeight="true" spans="1:2">
      <c r="A43" s="174" t="s">
        <v>2489</v>
      </c>
      <c r="B43" s="186">
        <v>0</v>
      </c>
    </row>
    <row r="44" ht="24.2" customHeight="true" spans="1:2">
      <c r="A44" s="174" t="s">
        <v>2490</v>
      </c>
      <c r="B44" s="186">
        <v>0</v>
      </c>
    </row>
    <row r="45" ht="24.2" customHeight="true" spans="1:2">
      <c r="A45" s="174" t="s">
        <v>2491</v>
      </c>
      <c r="B45" s="186">
        <v>0</v>
      </c>
    </row>
    <row r="46" ht="24.2" customHeight="true" spans="1:2">
      <c r="A46" s="174" t="s">
        <v>2492</v>
      </c>
      <c r="B46" s="186">
        <v>0</v>
      </c>
    </row>
    <row r="47" ht="24.2" customHeight="true" spans="1:2">
      <c r="A47" s="174" t="s">
        <v>2493</v>
      </c>
      <c r="B47" s="186">
        <v>0</v>
      </c>
    </row>
    <row r="48" ht="24.2" customHeight="true" spans="1:2">
      <c r="A48" s="184" t="s">
        <v>2494</v>
      </c>
      <c r="B48" s="185">
        <v>500</v>
      </c>
    </row>
    <row r="49" ht="24.2" customHeight="true" spans="1:2">
      <c r="A49" s="174" t="s">
        <v>2495</v>
      </c>
      <c r="B49" s="186">
        <v>0</v>
      </c>
    </row>
    <row r="50" ht="24.2" customHeight="true" spans="1:2">
      <c r="A50" s="174" t="s">
        <v>2496</v>
      </c>
      <c r="B50" s="186">
        <v>9</v>
      </c>
    </row>
    <row r="51" ht="24.2" customHeight="true" spans="1:2">
      <c r="A51" s="174" t="s">
        <v>2497</v>
      </c>
      <c r="B51" s="186">
        <v>0</v>
      </c>
    </row>
    <row r="52" ht="24.2" customHeight="true" spans="1:2">
      <c r="A52" s="174" t="s">
        <v>2498</v>
      </c>
      <c r="B52" s="186">
        <v>10</v>
      </c>
    </row>
    <row r="53" ht="24.2" customHeight="true" spans="1:2">
      <c r="A53" s="174" t="s">
        <v>2499</v>
      </c>
      <c r="B53" s="186">
        <v>20</v>
      </c>
    </row>
    <row r="54" ht="24.2" customHeight="true" spans="1:2">
      <c r="A54" s="174" t="s">
        <v>2500</v>
      </c>
      <c r="B54" s="186">
        <v>0</v>
      </c>
    </row>
    <row r="55" ht="24.2" customHeight="true" spans="1:2">
      <c r="A55" s="174" t="s">
        <v>2501</v>
      </c>
      <c r="B55" s="186">
        <v>0</v>
      </c>
    </row>
    <row r="56" ht="24.2" customHeight="true" spans="1:2">
      <c r="A56" s="174" t="s">
        <v>2502</v>
      </c>
      <c r="B56" s="186">
        <v>0</v>
      </c>
    </row>
    <row r="57" ht="24.2" customHeight="true" spans="1:2">
      <c r="A57" s="174" t="s">
        <v>2503</v>
      </c>
      <c r="B57" s="186">
        <v>0</v>
      </c>
    </row>
    <row r="58" ht="24.2" customHeight="true" spans="1:2">
      <c r="A58" s="174" t="s">
        <v>2504</v>
      </c>
      <c r="B58" s="186">
        <v>0</v>
      </c>
    </row>
    <row r="59" ht="24.2" customHeight="true" spans="1:2">
      <c r="A59" s="174" t="s">
        <v>2505</v>
      </c>
      <c r="B59" s="186">
        <v>461</v>
      </c>
    </row>
    <row r="60" ht="24.2" customHeight="true" spans="1:2">
      <c r="A60" s="184" t="s">
        <v>2506</v>
      </c>
      <c r="B60" s="185">
        <v>1540</v>
      </c>
    </row>
    <row r="61" ht="24.2" customHeight="true" spans="1:2">
      <c r="A61" s="174" t="s">
        <v>2507</v>
      </c>
      <c r="B61" s="186">
        <v>0</v>
      </c>
    </row>
    <row r="62" ht="24.2" customHeight="true" spans="1:2">
      <c r="A62" s="174" t="s">
        <v>2508</v>
      </c>
      <c r="B62" s="186">
        <v>278</v>
      </c>
    </row>
    <row r="63" ht="24.2" customHeight="true" spans="1:2">
      <c r="A63" s="174" t="s">
        <v>2509</v>
      </c>
      <c r="B63" s="186">
        <v>3</v>
      </c>
    </row>
    <row r="64" ht="24.2" customHeight="true" spans="1:2">
      <c r="A64" s="174" t="s">
        <v>2510</v>
      </c>
      <c r="B64" s="186">
        <v>0</v>
      </c>
    </row>
    <row r="65" ht="24.2" customHeight="true" spans="1:2">
      <c r="A65" s="174" t="s">
        <v>2511</v>
      </c>
      <c r="B65" s="186">
        <v>0</v>
      </c>
    </row>
    <row r="66" ht="24.2" customHeight="true" spans="1:2">
      <c r="A66" s="174" t="s">
        <v>2512</v>
      </c>
      <c r="B66" s="186">
        <v>0</v>
      </c>
    </row>
    <row r="67" ht="24.2" customHeight="true" spans="1:2">
      <c r="A67" s="174" t="s">
        <v>2513</v>
      </c>
      <c r="B67" s="186">
        <v>0</v>
      </c>
    </row>
    <row r="68" ht="24.2" customHeight="true" spans="1:2">
      <c r="A68" s="174" t="s">
        <v>2514</v>
      </c>
      <c r="B68" s="186">
        <v>0</v>
      </c>
    </row>
    <row r="69" ht="24.2" customHeight="true" spans="1:2">
      <c r="A69" s="174" t="s">
        <v>2515</v>
      </c>
      <c r="B69" s="186">
        <v>259</v>
      </c>
    </row>
    <row r="70" ht="24.2" customHeight="true" spans="1:2">
      <c r="A70" s="174" t="s">
        <v>2516</v>
      </c>
      <c r="B70" s="186">
        <v>1000</v>
      </c>
    </row>
    <row r="71" ht="24.2" customHeight="true" spans="1:2">
      <c r="A71" s="184" t="s">
        <v>2517</v>
      </c>
      <c r="B71" s="185">
        <v>7322</v>
      </c>
    </row>
    <row r="72" ht="24.2" customHeight="true" spans="1:2">
      <c r="A72" s="174" t="s">
        <v>2518</v>
      </c>
      <c r="B72" s="186">
        <v>0</v>
      </c>
    </row>
    <row r="73" ht="24.2" customHeight="true" spans="1:2">
      <c r="A73" s="174" t="s">
        <v>2519</v>
      </c>
      <c r="B73" s="186">
        <v>0</v>
      </c>
    </row>
    <row r="74" ht="24.2" customHeight="true" spans="1:2">
      <c r="A74" s="174" t="s">
        <v>2520</v>
      </c>
      <c r="B74" s="186">
        <v>0</v>
      </c>
    </row>
    <row r="75" ht="24.2" customHeight="true" spans="1:2">
      <c r="A75" s="174" t="s">
        <v>2521</v>
      </c>
      <c r="B75" s="186">
        <v>6570</v>
      </c>
    </row>
    <row r="76" ht="24.2" customHeight="true" spans="1:2">
      <c r="A76" s="174" t="s">
        <v>2522</v>
      </c>
      <c r="B76" s="186">
        <v>50</v>
      </c>
    </row>
    <row r="77" ht="24.2" customHeight="true" spans="1:2">
      <c r="A77" s="174" t="s">
        <v>2523</v>
      </c>
      <c r="B77" s="186">
        <v>0</v>
      </c>
    </row>
    <row r="78" ht="24.2" customHeight="true" spans="1:2">
      <c r="A78" s="174" t="s">
        <v>2524</v>
      </c>
      <c r="B78" s="186">
        <v>0</v>
      </c>
    </row>
    <row r="79" ht="24.2" customHeight="true" spans="1:2">
      <c r="A79" s="174" t="s">
        <v>2525</v>
      </c>
      <c r="B79" s="186">
        <v>0</v>
      </c>
    </row>
    <row r="80" ht="24.2" customHeight="true" spans="1:2">
      <c r="A80" s="174" t="s">
        <v>2526</v>
      </c>
      <c r="B80" s="186">
        <v>672</v>
      </c>
    </row>
    <row r="81" ht="24.2" customHeight="true" spans="1:2">
      <c r="A81" s="174" t="s">
        <v>2527</v>
      </c>
      <c r="B81" s="186">
        <v>30</v>
      </c>
    </row>
    <row r="82" ht="24.2" customHeight="true" spans="1:2">
      <c r="A82" s="184" t="s">
        <v>2528</v>
      </c>
      <c r="B82" s="185">
        <v>269</v>
      </c>
    </row>
    <row r="83" ht="24.2" customHeight="true" spans="1:2">
      <c r="A83" s="174" t="s">
        <v>2529</v>
      </c>
      <c r="B83" s="186">
        <v>252</v>
      </c>
    </row>
    <row r="84" ht="24.2" customHeight="true" spans="1:2">
      <c r="A84" s="174" t="s">
        <v>2530</v>
      </c>
      <c r="B84" s="186">
        <v>0</v>
      </c>
    </row>
    <row r="85" ht="24.2" customHeight="true" spans="1:2">
      <c r="A85" s="174" t="s">
        <v>2531</v>
      </c>
      <c r="B85" s="186">
        <v>6</v>
      </c>
    </row>
    <row r="86" ht="24.2" customHeight="true" spans="1:2">
      <c r="A86" s="187" t="s">
        <v>2532</v>
      </c>
      <c r="B86" s="186">
        <v>0</v>
      </c>
    </row>
    <row r="87" ht="24.2" customHeight="true" spans="1:2">
      <c r="A87" s="187" t="s">
        <v>2533</v>
      </c>
      <c r="B87" s="186">
        <v>0</v>
      </c>
    </row>
    <row r="88" ht="24.2" customHeight="true" spans="1:2">
      <c r="A88" s="187" t="s">
        <v>2534</v>
      </c>
      <c r="B88" s="186">
        <v>11</v>
      </c>
    </row>
    <row r="89" ht="24.2" customHeight="true" spans="1:2">
      <c r="A89" s="184" t="s">
        <v>2362</v>
      </c>
      <c r="B89" s="185">
        <v>2125</v>
      </c>
    </row>
    <row r="90" ht="24.2" customHeight="true" spans="1:2">
      <c r="A90" s="174" t="s">
        <v>2535</v>
      </c>
      <c r="B90" s="186">
        <v>0</v>
      </c>
    </row>
    <row r="91" ht="24.2" customHeight="true" spans="1:2">
      <c r="A91" s="174" t="s">
        <v>2536</v>
      </c>
      <c r="B91" s="186">
        <v>0</v>
      </c>
    </row>
    <row r="92" ht="24.2" customHeight="true" spans="1:2">
      <c r="A92" s="174" t="s">
        <v>1590</v>
      </c>
      <c r="B92" s="186">
        <v>0</v>
      </c>
    </row>
    <row r="93" ht="24.2" customHeight="true" spans="1:2">
      <c r="A93" s="174" t="s">
        <v>2537</v>
      </c>
      <c r="B93" s="186">
        <v>3</v>
      </c>
    </row>
    <row r="94" ht="24.2" customHeight="true" spans="1:2">
      <c r="A94" s="174" t="s">
        <v>2538</v>
      </c>
      <c r="B94" s="186">
        <v>1140</v>
      </c>
    </row>
    <row r="95" ht="24.2" customHeight="true" spans="1:2">
      <c r="A95" s="174" t="s">
        <v>2539</v>
      </c>
      <c r="B95" s="186">
        <v>0</v>
      </c>
    </row>
    <row r="96" ht="24.2" customHeight="true" spans="1:2">
      <c r="A96" s="174" t="s">
        <v>2540</v>
      </c>
      <c r="B96" s="186">
        <v>0</v>
      </c>
    </row>
    <row r="97" ht="24.2" customHeight="true" spans="1:2">
      <c r="A97" s="174" t="s">
        <v>2541</v>
      </c>
      <c r="B97" s="186">
        <v>-11</v>
      </c>
    </row>
    <row r="98" ht="24.2" customHeight="true" spans="1:2">
      <c r="A98" s="174" t="s">
        <v>2542</v>
      </c>
      <c r="B98" s="186">
        <v>330</v>
      </c>
    </row>
    <row r="99" ht="24.2" customHeight="true" spans="1:2">
      <c r="A99" s="174" t="s">
        <v>2543</v>
      </c>
      <c r="B99" s="186">
        <v>456</v>
      </c>
    </row>
    <row r="100" ht="24.2" customHeight="true" spans="1:2">
      <c r="A100" s="174" t="s">
        <v>2544</v>
      </c>
      <c r="B100" s="186">
        <v>0</v>
      </c>
    </row>
    <row r="101" ht="24.2" customHeight="true" spans="1:2">
      <c r="A101" s="174" t="s">
        <v>2545</v>
      </c>
      <c r="B101" s="186">
        <v>0</v>
      </c>
    </row>
    <row r="102" ht="24.2" customHeight="true" spans="1:2">
      <c r="A102" s="174" t="s">
        <v>2546</v>
      </c>
      <c r="B102" s="186">
        <v>0</v>
      </c>
    </row>
    <row r="103" ht="24.2" customHeight="true" spans="1:2">
      <c r="A103" s="174" t="s">
        <v>2547</v>
      </c>
      <c r="B103" s="186">
        <v>0</v>
      </c>
    </row>
    <row r="104" ht="24.2" customHeight="true" spans="1:2">
      <c r="A104" s="174" t="s">
        <v>2548</v>
      </c>
      <c r="B104" s="186">
        <v>0</v>
      </c>
    </row>
    <row r="105" ht="24.2" customHeight="true" spans="1:2">
      <c r="A105" s="174" t="s">
        <v>2549</v>
      </c>
      <c r="B105" s="186">
        <v>0</v>
      </c>
    </row>
    <row r="106" ht="24.2" customHeight="true" spans="1:2">
      <c r="A106" s="174" t="s">
        <v>2550</v>
      </c>
      <c r="B106" s="186">
        <v>0</v>
      </c>
    </row>
    <row r="107" ht="24.2" customHeight="true" spans="1:2">
      <c r="A107" s="174" t="s">
        <v>2551</v>
      </c>
      <c r="B107" s="186">
        <v>0</v>
      </c>
    </row>
    <row r="108" ht="24.2" customHeight="true" spans="1:2">
      <c r="A108" s="174" t="s">
        <v>2552</v>
      </c>
      <c r="B108" s="186">
        <v>0</v>
      </c>
    </row>
    <row r="109" ht="24.2" customHeight="true" spans="1:2">
      <c r="A109" s="174" t="s">
        <v>2553</v>
      </c>
      <c r="B109" s="186">
        <v>207</v>
      </c>
    </row>
    <row r="110" ht="24.2" customHeight="true" spans="1:2">
      <c r="A110" s="184" t="s">
        <v>2554</v>
      </c>
      <c r="B110" s="185">
        <v>639</v>
      </c>
    </row>
    <row r="111" ht="24.2" customHeight="true" spans="1:2">
      <c r="A111" s="174" t="s">
        <v>2555</v>
      </c>
      <c r="B111" s="186">
        <v>0</v>
      </c>
    </row>
    <row r="112" ht="24.2" customHeight="true" spans="1:2">
      <c r="A112" s="174" t="s">
        <v>2556</v>
      </c>
      <c r="B112" s="186">
        <v>0</v>
      </c>
    </row>
    <row r="113" ht="24.2" customHeight="true" spans="1:2">
      <c r="A113" s="174" t="s">
        <v>2557</v>
      </c>
      <c r="B113" s="186">
        <v>239</v>
      </c>
    </row>
    <row r="114" ht="24.2" customHeight="true" spans="1:2">
      <c r="A114" s="174" t="s">
        <v>2558</v>
      </c>
      <c r="B114" s="186">
        <v>578</v>
      </c>
    </row>
    <row r="115" ht="24.2" customHeight="true" spans="1:2">
      <c r="A115" s="174" t="s">
        <v>2559</v>
      </c>
      <c r="B115" s="186">
        <v>0</v>
      </c>
    </row>
    <row r="116" ht="24.2" customHeight="true" spans="1:2">
      <c r="A116" s="174" t="s">
        <v>2560</v>
      </c>
      <c r="B116" s="186">
        <v>0</v>
      </c>
    </row>
    <row r="117" ht="24.2" customHeight="true" spans="1:2">
      <c r="A117" s="174" t="s">
        <v>2561</v>
      </c>
      <c r="B117" s="186">
        <v>0</v>
      </c>
    </row>
    <row r="118" ht="24.2" customHeight="true" spans="1:2">
      <c r="A118" s="174" t="s">
        <v>2562</v>
      </c>
      <c r="B118" s="186">
        <v>0</v>
      </c>
    </row>
    <row r="119" ht="24.2" customHeight="true" spans="1:2">
      <c r="A119" s="174" t="s">
        <v>2563</v>
      </c>
      <c r="B119" s="186">
        <v>-238</v>
      </c>
    </row>
    <row r="120" ht="24.2" customHeight="true" spans="1:2">
      <c r="A120" s="174" t="s">
        <v>2564</v>
      </c>
      <c r="B120" s="186">
        <v>0</v>
      </c>
    </row>
    <row r="121" ht="24.2" customHeight="true" spans="1:2">
      <c r="A121" s="174" t="s">
        <v>2565</v>
      </c>
      <c r="B121" s="186">
        <v>60</v>
      </c>
    </row>
    <row r="122" ht="24.2" customHeight="true" spans="1:2">
      <c r="A122" s="174" t="s">
        <v>2566</v>
      </c>
      <c r="B122" s="186">
        <v>0</v>
      </c>
    </row>
    <row r="123" ht="24.2" customHeight="true" spans="1:2">
      <c r="A123" s="174" t="s">
        <v>2567</v>
      </c>
      <c r="B123" s="186">
        <v>0</v>
      </c>
    </row>
    <row r="124" ht="24.2" customHeight="true" spans="1:2">
      <c r="A124" s="184" t="s">
        <v>2568</v>
      </c>
      <c r="B124" s="185">
        <v>3099</v>
      </c>
    </row>
    <row r="125" ht="24.2" customHeight="true" spans="1:2">
      <c r="A125" s="174" t="s">
        <v>2569</v>
      </c>
      <c r="B125" s="186">
        <v>0</v>
      </c>
    </row>
    <row r="126" ht="24.2" customHeight="true" spans="1:2">
      <c r="A126" s="174" t="s">
        <v>2570</v>
      </c>
      <c r="B126" s="186">
        <v>0</v>
      </c>
    </row>
    <row r="127" ht="24.2" customHeight="true" spans="1:2">
      <c r="A127" s="174" t="s">
        <v>2571</v>
      </c>
      <c r="B127" s="186">
        <v>1099</v>
      </c>
    </row>
    <row r="128" ht="24.2" customHeight="true" spans="1:2">
      <c r="A128" s="174" t="s">
        <v>2572</v>
      </c>
      <c r="B128" s="186">
        <v>0</v>
      </c>
    </row>
    <row r="129" ht="24.2" customHeight="true" spans="1:2">
      <c r="A129" s="174" t="s">
        <v>2573</v>
      </c>
      <c r="B129" s="186">
        <v>0</v>
      </c>
    </row>
    <row r="130" ht="24.2" customHeight="true" spans="1:2">
      <c r="A130" s="174" t="s">
        <v>2574</v>
      </c>
      <c r="B130" s="186">
        <v>0</v>
      </c>
    </row>
    <row r="131" ht="24.2" customHeight="true" spans="1:2">
      <c r="A131" s="174" t="s">
        <v>2575</v>
      </c>
      <c r="B131" s="186">
        <v>0</v>
      </c>
    </row>
    <row r="132" ht="24.2" customHeight="true" spans="1:2">
      <c r="A132" s="174" t="s">
        <v>2576</v>
      </c>
      <c r="B132" s="186">
        <v>0</v>
      </c>
    </row>
    <row r="133" ht="24.2" customHeight="true" spans="1:2">
      <c r="A133" s="174" t="s">
        <v>2577</v>
      </c>
      <c r="B133" s="186">
        <v>0</v>
      </c>
    </row>
    <row r="134" ht="24.2" customHeight="true" spans="1:2">
      <c r="A134" s="174" t="s">
        <v>2578</v>
      </c>
      <c r="B134" s="186">
        <v>0</v>
      </c>
    </row>
    <row r="135" ht="24.2" customHeight="true" spans="1:2">
      <c r="A135" s="174" t="s">
        <v>2579</v>
      </c>
      <c r="B135" s="186">
        <v>0</v>
      </c>
    </row>
    <row r="136" ht="24.2" customHeight="true" spans="1:2">
      <c r="A136" s="174" t="s">
        <v>2580</v>
      </c>
      <c r="B136" s="186">
        <v>0</v>
      </c>
    </row>
    <row r="137" ht="24.2" customHeight="true" spans="1:2">
      <c r="A137" s="174" t="s">
        <v>2581</v>
      </c>
      <c r="B137" s="186">
        <v>0</v>
      </c>
    </row>
    <row r="138" ht="24.2" customHeight="true" spans="1:2">
      <c r="A138" s="174" t="s">
        <v>2582</v>
      </c>
      <c r="B138" s="186">
        <v>0</v>
      </c>
    </row>
    <row r="139" ht="24.2" customHeight="true" spans="1:2">
      <c r="A139" s="174" t="s">
        <v>2583</v>
      </c>
      <c r="B139" s="186">
        <v>2000</v>
      </c>
    </row>
    <row r="140" ht="24.2" customHeight="true" spans="1:2">
      <c r="A140" s="184" t="s">
        <v>2584</v>
      </c>
      <c r="B140" s="185">
        <v>12270</v>
      </c>
    </row>
    <row r="141" ht="24.2" customHeight="true" spans="1:2">
      <c r="A141" s="174" t="s">
        <v>2585</v>
      </c>
      <c r="B141" s="186">
        <v>0</v>
      </c>
    </row>
    <row r="142" ht="24.2" customHeight="true" spans="1:2">
      <c r="A142" s="174" t="s">
        <v>2586</v>
      </c>
      <c r="B142" s="186">
        <v>0</v>
      </c>
    </row>
    <row r="143" ht="24.2" customHeight="true" spans="1:2">
      <c r="A143" s="174" t="s">
        <v>2587</v>
      </c>
      <c r="B143" s="186">
        <v>1435</v>
      </c>
    </row>
    <row r="144" ht="24.2" customHeight="true" spans="1:2">
      <c r="A144" s="174" t="s">
        <v>2588</v>
      </c>
      <c r="B144" s="186">
        <v>5464</v>
      </c>
    </row>
    <row r="145" ht="24.2" customHeight="true" spans="1:2">
      <c r="A145" s="174" t="s">
        <v>2589</v>
      </c>
      <c r="B145" s="186">
        <v>682</v>
      </c>
    </row>
    <row r="146" ht="24.2" customHeight="true" spans="1:2">
      <c r="A146" s="174" t="s">
        <v>2590</v>
      </c>
      <c r="B146" s="186">
        <v>4689</v>
      </c>
    </row>
    <row r="147" ht="24.2" customHeight="true" spans="1:2">
      <c r="A147" s="184" t="s">
        <v>2591</v>
      </c>
      <c r="B147" s="185">
        <v>3338</v>
      </c>
    </row>
    <row r="148" ht="24.2" customHeight="true" spans="1:2">
      <c r="A148" s="174" t="s">
        <v>2592</v>
      </c>
      <c r="B148" s="186">
        <v>644</v>
      </c>
    </row>
    <row r="149" ht="24.2" customHeight="true" spans="1:2">
      <c r="A149" s="174" t="s">
        <v>2593</v>
      </c>
      <c r="B149" s="186">
        <v>0</v>
      </c>
    </row>
    <row r="150" ht="24.2" customHeight="true" spans="1:2">
      <c r="A150" s="174" t="s">
        <v>2594</v>
      </c>
      <c r="B150" s="186">
        <v>49</v>
      </c>
    </row>
    <row r="151" ht="24.2" customHeight="true" spans="1:2">
      <c r="A151" s="174" t="s">
        <v>2595</v>
      </c>
      <c r="B151" s="186">
        <v>870</v>
      </c>
    </row>
    <row r="152" ht="24.2" customHeight="true" spans="1:2">
      <c r="A152" s="174" t="s">
        <v>2596</v>
      </c>
      <c r="B152" s="186">
        <v>1687</v>
      </c>
    </row>
    <row r="153" ht="24.2" customHeight="true" spans="1:2">
      <c r="A153" s="174" t="s">
        <v>2597</v>
      </c>
      <c r="B153" s="186">
        <v>82</v>
      </c>
    </row>
    <row r="154" ht="24.2" customHeight="true" spans="1:2">
      <c r="A154" s="174" t="s">
        <v>2598</v>
      </c>
      <c r="B154" s="186">
        <v>0</v>
      </c>
    </row>
    <row r="155" ht="24.2" customHeight="true" spans="1:2">
      <c r="A155" s="174" t="s">
        <v>2599</v>
      </c>
      <c r="B155" s="186">
        <v>6</v>
      </c>
    </row>
    <row r="156" ht="24.2" customHeight="true" spans="1:2">
      <c r="A156" s="184" t="s">
        <v>2600</v>
      </c>
      <c r="B156" s="185">
        <v>2321</v>
      </c>
    </row>
    <row r="157" ht="24.2" customHeight="true" spans="1:2">
      <c r="A157" s="174" t="s">
        <v>2601</v>
      </c>
      <c r="B157" s="186">
        <v>1993</v>
      </c>
    </row>
    <row r="158" ht="24.2" customHeight="true" spans="1:2">
      <c r="A158" s="174" t="s">
        <v>2602</v>
      </c>
      <c r="B158" s="186">
        <v>0</v>
      </c>
    </row>
    <row r="159" ht="24.2" customHeight="true" spans="1:2">
      <c r="A159" s="174" t="s">
        <v>2603</v>
      </c>
      <c r="B159" s="186">
        <v>0</v>
      </c>
    </row>
    <row r="160" ht="24.2" customHeight="true" spans="1:2">
      <c r="A160" s="174" t="s">
        <v>2604</v>
      </c>
      <c r="B160" s="186">
        <v>328</v>
      </c>
    </row>
    <row r="161" ht="24.2" customHeight="true" spans="1:2">
      <c r="A161" s="174" t="s">
        <v>2605</v>
      </c>
      <c r="B161" s="186">
        <v>0</v>
      </c>
    </row>
    <row r="162" ht="24.2" customHeight="true" spans="1:2">
      <c r="A162" s="174" t="s">
        <v>2606</v>
      </c>
      <c r="B162" s="186">
        <v>0</v>
      </c>
    </row>
    <row r="163" ht="24.2" customHeight="true" spans="1:2">
      <c r="A163" s="174" t="s">
        <v>2607</v>
      </c>
      <c r="B163" s="186">
        <v>0</v>
      </c>
    </row>
    <row r="164" ht="24.2" customHeight="true" spans="1:2">
      <c r="A164" s="184" t="s">
        <v>2608</v>
      </c>
      <c r="B164" s="185">
        <v>1169</v>
      </c>
    </row>
    <row r="165" ht="24.2" customHeight="true" spans="1:2">
      <c r="A165" s="174" t="s">
        <v>2609</v>
      </c>
      <c r="B165" s="186">
        <v>0</v>
      </c>
    </row>
    <row r="166" ht="24.2" customHeight="true" spans="1:2">
      <c r="A166" s="174" t="s">
        <v>2610</v>
      </c>
      <c r="B166" s="186">
        <v>1169</v>
      </c>
    </row>
    <row r="167" ht="24.2" customHeight="true" spans="1:2">
      <c r="A167" s="174" t="s">
        <v>2611</v>
      </c>
      <c r="B167" s="186">
        <v>0</v>
      </c>
    </row>
    <row r="168" ht="24.2" customHeight="true" spans="1:2">
      <c r="A168" s="174" t="s">
        <v>2612</v>
      </c>
      <c r="B168" s="186">
        <v>0</v>
      </c>
    </row>
    <row r="169" ht="24.2" customHeight="true" spans="1:2">
      <c r="A169" s="174" t="s">
        <v>2613</v>
      </c>
      <c r="B169" s="186">
        <v>0</v>
      </c>
    </row>
    <row r="170" ht="24.2" customHeight="true" spans="1:2">
      <c r="A170" s="174" t="s">
        <v>2614</v>
      </c>
      <c r="B170" s="186">
        <v>0</v>
      </c>
    </row>
    <row r="171" ht="24.2" customHeight="true" spans="1:2">
      <c r="A171" s="174" t="s">
        <v>2615</v>
      </c>
      <c r="B171" s="186">
        <v>0</v>
      </c>
    </row>
    <row r="172" ht="24.2" customHeight="true" spans="1:2">
      <c r="A172" s="184" t="s">
        <v>2616</v>
      </c>
      <c r="B172" s="185">
        <v>1000</v>
      </c>
    </row>
    <row r="173" ht="24.2" customHeight="true" spans="1:2">
      <c r="A173" s="174" t="s">
        <v>2617</v>
      </c>
      <c r="B173" s="186">
        <v>0</v>
      </c>
    </row>
    <row r="174" ht="24.2" customHeight="true" spans="1:2">
      <c r="A174" s="174" t="s">
        <v>2618</v>
      </c>
      <c r="B174" s="186">
        <v>0</v>
      </c>
    </row>
    <row r="175" ht="24.2" customHeight="true" spans="1:2">
      <c r="A175" s="174" t="s">
        <v>2619</v>
      </c>
      <c r="B175" s="186">
        <v>1000</v>
      </c>
    </row>
    <row r="176" ht="24.2" customHeight="true" spans="1:2">
      <c r="A176" s="184" t="s">
        <v>2620</v>
      </c>
      <c r="B176" s="185">
        <v>35</v>
      </c>
    </row>
    <row r="177" ht="24.2" customHeight="true" spans="1:2">
      <c r="A177" s="174" t="s">
        <v>2621</v>
      </c>
      <c r="B177" s="186">
        <v>0</v>
      </c>
    </row>
    <row r="178" ht="24.2" customHeight="true" spans="1:2">
      <c r="A178" s="174" t="s">
        <v>2622</v>
      </c>
      <c r="B178" s="186">
        <v>0</v>
      </c>
    </row>
    <row r="179" ht="24.2" customHeight="true" spans="1:2">
      <c r="A179" s="174" t="s">
        <v>2623</v>
      </c>
      <c r="B179" s="186">
        <v>35</v>
      </c>
    </row>
    <row r="180" ht="24.2" customHeight="true" spans="1:2">
      <c r="A180" s="174" t="s">
        <v>2624</v>
      </c>
      <c r="B180" s="186">
        <v>0</v>
      </c>
    </row>
    <row r="181" ht="24.2" customHeight="true" spans="1:2">
      <c r="A181" s="174" t="s">
        <v>2625</v>
      </c>
      <c r="B181" s="186">
        <v>0</v>
      </c>
    </row>
    <row r="182" ht="24.2" customHeight="true" spans="1:2">
      <c r="A182" s="184" t="s">
        <v>2626</v>
      </c>
      <c r="B182" s="186">
        <v>0</v>
      </c>
    </row>
    <row r="183" ht="24.2" customHeight="true" spans="1:2">
      <c r="A183" s="174" t="s">
        <v>2627</v>
      </c>
      <c r="B183" s="186">
        <v>0</v>
      </c>
    </row>
    <row r="184" ht="24.2" customHeight="true" spans="1:2">
      <c r="A184" s="174" t="s">
        <v>2628</v>
      </c>
      <c r="B184" s="186">
        <v>0</v>
      </c>
    </row>
    <row r="185" ht="24.2" customHeight="true" spans="1:2">
      <c r="A185" s="174" t="s">
        <v>2629</v>
      </c>
      <c r="B185" s="186">
        <v>0</v>
      </c>
    </row>
    <row r="186" ht="24.2" customHeight="true" spans="1:2">
      <c r="A186" s="174" t="s">
        <v>2630</v>
      </c>
      <c r="B186" s="186">
        <v>0</v>
      </c>
    </row>
    <row r="187" ht="24.2" customHeight="true" spans="1:2">
      <c r="A187" s="174" t="s">
        <v>2631</v>
      </c>
      <c r="B187" s="186">
        <v>0</v>
      </c>
    </row>
    <row r="188" ht="24.2" customHeight="true" spans="1:2">
      <c r="A188" s="174" t="s">
        <v>2632</v>
      </c>
      <c r="B188" s="186">
        <v>0</v>
      </c>
    </row>
    <row r="189" ht="24.2" customHeight="true" spans="1:2">
      <c r="A189" s="174" t="s">
        <v>2633</v>
      </c>
      <c r="B189" s="186">
        <v>0</v>
      </c>
    </row>
    <row r="190" ht="24.2" customHeight="true" spans="1:2">
      <c r="A190" s="174" t="s">
        <v>2634</v>
      </c>
      <c r="B190" s="186">
        <v>0</v>
      </c>
    </row>
    <row r="191" ht="24.2" customHeight="true" spans="1:2">
      <c r="A191" s="174" t="s">
        <v>1600</v>
      </c>
      <c r="B191" s="186">
        <v>0</v>
      </c>
    </row>
    <row r="192" ht="24.2" customHeight="true" spans="1:2">
      <c r="A192" s="184" t="s">
        <v>2635</v>
      </c>
      <c r="B192" s="185">
        <v>394</v>
      </c>
    </row>
    <row r="193" ht="24.2" customHeight="true" spans="1:2">
      <c r="A193" s="174" t="s">
        <v>2636</v>
      </c>
      <c r="B193" s="186">
        <v>394</v>
      </c>
    </row>
    <row r="194" ht="24.2" customHeight="true" spans="1:2">
      <c r="A194" s="174" t="s">
        <v>2637</v>
      </c>
      <c r="B194" s="186">
        <v>0</v>
      </c>
    </row>
    <row r="195" ht="24.2" customHeight="true" spans="1:2">
      <c r="A195" s="174" t="s">
        <v>2638</v>
      </c>
      <c r="B195" s="186">
        <v>0</v>
      </c>
    </row>
    <row r="196" ht="24.2" customHeight="true" spans="1:2">
      <c r="A196" s="184" t="s">
        <v>2639</v>
      </c>
      <c r="B196" s="185">
        <v>4029</v>
      </c>
    </row>
    <row r="197" ht="24.2" customHeight="true" spans="1:2">
      <c r="A197" s="174" t="s">
        <v>2640</v>
      </c>
      <c r="B197" s="186">
        <v>4026</v>
      </c>
    </row>
    <row r="198" ht="24.2" customHeight="true" spans="1:2">
      <c r="A198" s="174" t="s">
        <v>2641</v>
      </c>
      <c r="B198" s="186">
        <v>3</v>
      </c>
    </row>
    <row r="199" ht="24.2" customHeight="true" spans="1:2">
      <c r="A199" s="174" t="s">
        <v>2642</v>
      </c>
      <c r="B199" s="186">
        <v>0</v>
      </c>
    </row>
    <row r="200" ht="24.2" customHeight="true" spans="1:2">
      <c r="A200" s="184" t="s">
        <v>2643</v>
      </c>
      <c r="B200" s="186">
        <v>0</v>
      </c>
    </row>
    <row r="201" ht="24.2" customHeight="true" spans="1:2">
      <c r="A201" s="174" t="s">
        <v>2644</v>
      </c>
      <c r="B201" s="186">
        <v>0</v>
      </c>
    </row>
    <row r="202" ht="24.2" customHeight="true" spans="1:2">
      <c r="A202" s="174" t="s">
        <v>2645</v>
      </c>
      <c r="B202" s="186">
        <v>0</v>
      </c>
    </row>
    <row r="203" ht="24.2" customHeight="true" spans="1:2">
      <c r="A203" s="174" t="s">
        <v>2646</v>
      </c>
      <c r="B203" s="186">
        <v>0</v>
      </c>
    </row>
    <row r="204" ht="24.2" customHeight="true" spans="1:2">
      <c r="A204" s="174" t="s">
        <v>2647</v>
      </c>
      <c r="B204" s="186">
        <v>0</v>
      </c>
    </row>
    <row r="205" ht="24.2" customHeight="true" spans="1:2">
      <c r="A205" s="174" t="s">
        <v>2648</v>
      </c>
      <c r="B205" s="186">
        <v>0</v>
      </c>
    </row>
    <row r="206" ht="24.2" customHeight="true" spans="1:2">
      <c r="A206" s="184" t="s">
        <v>2649</v>
      </c>
      <c r="B206" s="185">
        <v>1400</v>
      </c>
    </row>
    <row r="207" ht="24.2" customHeight="true" spans="1:2">
      <c r="A207" s="174" t="s">
        <v>2650</v>
      </c>
      <c r="B207" s="186">
        <v>364</v>
      </c>
    </row>
    <row r="208" ht="24.2" customHeight="true" spans="1:2">
      <c r="A208" s="174" t="s">
        <v>2651</v>
      </c>
      <c r="B208" s="186">
        <v>0</v>
      </c>
    </row>
    <row r="209" ht="24.2" customHeight="true" spans="1:2">
      <c r="A209" s="174" t="s">
        <v>2652</v>
      </c>
      <c r="B209" s="186">
        <v>0</v>
      </c>
    </row>
    <row r="210" ht="24.2" customHeight="true" spans="1:2">
      <c r="A210" s="174" t="s">
        <v>2653</v>
      </c>
      <c r="B210" s="186">
        <v>0</v>
      </c>
    </row>
    <row r="211" ht="24.2" customHeight="true" spans="1:2">
      <c r="A211" s="174" t="s">
        <v>2654</v>
      </c>
      <c r="B211" s="186">
        <v>0</v>
      </c>
    </row>
    <row r="212" ht="24.2" customHeight="true" spans="1:2">
      <c r="A212" s="174" t="s">
        <v>2655</v>
      </c>
      <c r="B212" s="186">
        <v>0</v>
      </c>
    </row>
    <row r="213" ht="24.2" customHeight="true" spans="1:2">
      <c r="A213" s="174" t="s">
        <v>2656</v>
      </c>
      <c r="B213" s="186">
        <v>5</v>
      </c>
    </row>
    <row r="214" ht="24.2" customHeight="true" spans="1:2">
      <c r="A214" s="174" t="s">
        <v>2657</v>
      </c>
      <c r="B214" s="186">
        <v>1031</v>
      </c>
    </row>
    <row r="215" ht="24.2" customHeight="true" spans="1:2">
      <c r="A215" s="184" t="s">
        <v>2658</v>
      </c>
      <c r="B215" s="186">
        <v>0</v>
      </c>
    </row>
    <row r="216" ht="24.2" customHeight="true" spans="1:2">
      <c r="A216" s="184" t="s">
        <v>1119</v>
      </c>
      <c r="B216" s="185">
        <v>4885</v>
      </c>
    </row>
    <row r="217" ht="24.2" customHeight="true" spans="1:2">
      <c r="A217" s="174" t="s">
        <v>2659</v>
      </c>
      <c r="B217" s="186">
        <v>0</v>
      </c>
    </row>
    <row r="218" ht="24.2" customHeight="true" spans="1:2">
      <c r="A218" s="174" t="s">
        <v>2660</v>
      </c>
      <c r="B218" s="186">
        <v>4885</v>
      </c>
    </row>
    <row r="219" ht="24.2" customHeight="true" spans="1:2">
      <c r="A219" s="184" t="s">
        <v>2661</v>
      </c>
      <c r="B219" s="186">
        <v>0</v>
      </c>
    </row>
    <row r="220" ht="24.2" customHeight="true" spans="1:2">
      <c r="A220" s="174" t="s">
        <v>2662</v>
      </c>
      <c r="B220" s="186">
        <v>0</v>
      </c>
    </row>
    <row r="221" ht="24.2" customHeight="true" spans="1:2">
      <c r="A221" s="174" t="s">
        <v>2663</v>
      </c>
      <c r="B221" s="186">
        <v>0</v>
      </c>
    </row>
    <row r="222" ht="24.2" customHeight="true" spans="1:2">
      <c r="A222" s="174" t="s">
        <v>2664</v>
      </c>
      <c r="B222" s="186">
        <v>0</v>
      </c>
    </row>
    <row r="223" ht="24.2" customHeight="true" spans="1:2">
      <c r="A223" s="184" t="s">
        <v>2665</v>
      </c>
      <c r="B223" s="186">
        <v>0</v>
      </c>
    </row>
    <row r="224" ht="24.2" customHeight="true" spans="1:2">
      <c r="A224" s="174" t="s">
        <v>2666</v>
      </c>
      <c r="B224" s="186">
        <v>0</v>
      </c>
    </row>
    <row r="225" ht="24.2" customHeight="true" spans="1:2">
      <c r="A225" s="174" t="s">
        <v>2667</v>
      </c>
      <c r="B225" s="186">
        <v>0</v>
      </c>
    </row>
    <row r="226" ht="24.2" customHeight="true" spans="1:2">
      <c r="A226" s="174" t="s">
        <v>2668</v>
      </c>
      <c r="B226" s="186">
        <v>0</v>
      </c>
    </row>
    <row r="227" ht="24.2" customHeight="true" spans="1:2">
      <c r="A227" s="183" t="s">
        <v>1801</v>
      </c>
      <c r="B227" s="188">
        <f>SUM(B4:B226)/2</f>
        <v>47270</v>
      </c>
    </row>
  </sheetData>
  <mergeCells count="1">
    <mergeCell ref="A1:B1"/>
  </mergeCells>
  <printOptions horizontalCentered="true"/>
  <pageMargins left="0.708333333333333" right="0.708333333333333" top="0.747916666666667" bottom="0.747916666666667" header="0.314583333333333" footer="0.314583333333333"/>
  <pageSetup paperSize="9" firstPageNumber="138" orientation="portrait" useFirstPageNumber="true"/>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workbookViewId="0">
      <selection activeCell="P18" sqref="P18"/>
    </sheetView>
  </sheetViews>
  <sheetFormatPr defaultColWidth="9" defaultRowHeight="30" customHeight="true" outlineLevelCol="2"/>
  <cols>
    <col min="1" max="1" width="40.625" style="168" customWidth="true"/>
    <col min="2" max="3" width="22.625" style="168" customWidth="true"/>
    <col min="4" max="16384" width="9" style="168"/>
  </cols>
  <sheetData>
    <row r="1" customHeight="true" spans="1:3">
      <c r="A1" s="169" t="s">
        <v>2669</v>
      </c>
      <c r="B1" s="169"/>
      <c r="C1" s="169"/>
    </row>
    <row r="2" ht="24.95" customHeight="true" spans="1:3">
      <c r="A2" s="170"/>
      <c r="B2" s="170"/>
      <c r="C2" s="171" t="s">
        <v>2241</v>
      </c>
    </row>
    <row r="3" s="166" customFormat="true" ht="32.1" customHeight="true" spans="1:3">
      <c r="A3" s="172" t="s">
        <v>2670</v>
      </c>
      <c r="B3" s="172" t="s">
        <v>2671</v>
      </c>
      <c r="C3" s="173" t="s">
        <v>2672</v>
      </c>
    </row>
    <row r="4" ht="27.75" customHeight="true" spans="1:3">
      <c r="A4" s="174" t="s">
        <v>2673</v>
      </c>
      <c r="B4" s="175">
        <v>141</v>
      </c>
      <c r="C4" s="176">
        <v>5</v>
      </c>
    </row>
    <row r="5" ht="27.75" customHeight="true" spans="1:3">
      <c r="A5" s="174" t="s">
        <v>2674</v>
      </c>
      <c r="B5" s="175"/>
      <c r="C5" s="176"/>
    </row>
    <row r="6" ht="27.75" customHeight="true" spans="1:3">
      <c r="A6" s="174" t="s">
        <v>2675</v>
      </c>
      <c r="B6" s="175"/>
      <c r="C6" s="176"/>
    </row>
    <row r="7" ht="27.75" customHeight="true" spans="1:3">
      <c r="A7" s="174" t="s">
        <v>2676</v>
      </c>
      <c r="B7" s="175"/>
      <c r="C7" s="176"/>
    </row>
    <row r="8" ht="27.75" customHeight="true" spans="1:3">
      <c r="A8" s="174" t="s">
        <v>2677</v>
      </c>
      <c r="B8" s="175">
        <v>507</v>
      </c>
      <c r="C8" s="176">
        <v>120</v>
      </c>
    </row>
    <row r="9" ht="27.75" customHeight="true" spans="1:3">
      <c r="A9" s="174" t="s">
        <v>2678</v>
      </c>
      <c r="B9" s="175"/>
      <c r="C9" s="176"/>
    </row>
    <row r="10" ht="27.75" customHeight="true" spans="1:3">
      <c r="A10" s="174" t="s">
        <v>2679</v>
      </c>
      <c r="B10" s="175">
        <v>225</v>
      </c>
      <c r="C10" s="176"/>
    </row>
    <row r="11" ht="27.75" customHeight="true" spans="1:3">
      <c r="A11" s="174" t="s">
        <v>2680</v>
      </c>
      <c r="B11" s="175">
        <v>2252</v>
      </c>
      <c r="C11" s="176"/>
    </row>
    <row r="12" ht="27.75" customHeight="true" spans="1:3">
      <c r="A12" s="174" t="s">
        <v>2681</v>
      </c>
      <c r="B12" s="175">
        <v>1950</v>
      </c>
      <c r="C12" s="176">
        <v>2</v>
      </c>
    </row>
    <row r="13" ht="27.75" customHeight="true" spans="1:3">
      <c r="A13" s="174" t="s">
        <v>2682</v>
      </c>
      <c r="B13" s="175">
        <v>5829</v>
      </c>
      <c r="C13" s="176">
        <v>1068</v>
      </c>
    </row>
    <row r="14" ht="27.75" customHeight="true" spans="1:3">
      <c r="A14" s="174" t="s">
        <v>2683</v>
      </c>
      <c r="B14" s="175">
        <v>22440</v>
      </c>
      <c r="C14" s="176">
        <f>561-58+5000+6518+5500</f>
        <v>17521</v>
      </c>
    </row>
    <row r="15" ht="27.75" customHeight="true" spans="1:3">
      <c r="A15" s="174" t="s">
        <v>2684</v>
      </c>
      <c r="B15" s="175">
        <v>651</v>
      </c>
      <c r="C15" s="176"/>
    </row>
    <row r="16" ht="27.75" customHeight="true" spans="1:3">
      <c r="A16" s="174" t="s">
        <v>2685</v>
      </c>
      <c r="B16" s="175">
        <v>1</v>
      </c>
      <c r="C16" s="176"/>
    </row>
    <row r="17" ht="27.75" customHeight="true" spans="1:3">
      <c r="A17" s="174" t="s">
        <v>2686</v>
      </c>
      <c r="B17" s="175">
        <v>998</v>
      </c>
      <c r="C17" s="176">
        <v>636</v>
      </c>
    </row>
    <row r="18" ht="27.75" customHeight="true" spans="1:3">
      <c r="A18" s="174" t="s">
        <v>2687</v>
      </c>
      <c r="B18" s="175">
        <v>1150</v>
      </c>
      <c r="C18" s="176">
        <v>824</v>
      </c>
    </row>
    <row r="19" ht="27.75" customHeight="true" spans="1:3">
      <c r="A19" s="174" t="s">
        <v>2688</v>
      </c>
      <c r="B19" s="175"/>
      <c r="C19" s="176"/>
    </row>
    <row r="20" ht="27.75" customHeight="true" spans="1:3">
      <c r="A20" s="174" t="s">
        <v>2689</v>
      </c>
      <c r="B20" s="175">
        <v>58</v>
      </c>
      <c r="C20" s="176">
        <v>58</v>
      </c>
    </row>
    <row r="21" ht="27.75" customHeight="true" spans="1:3">
      <c r="A21" s="174" t="s">
        <v>2690</v>
      </c>
      <c r="B21" s="175">
        <v>597</v>
      </c>
      <c r="C21" s="176"/>
    </row>
    <row r="22" ht="27.75" customHeight="true" spans="1:3">
      <c r="A22" s="174" t="s">
        <v>2691</v>
      </c>
      <c r="B22" s="175"/>
      <c r="C22" s="176"/>
    </row>
    <row r="23" s="167" customFormat="true" ht="27.75" customHeight="true" spans="1:3">
      <c r="A23" s="174" t="s">
        <v>2692</v>
      </c>
      <c r="B23" s="175">
        <v>321</v>
      </c>
      <c r="C23" s="176"/>
    </row>
    <row r="24" s="167" customFormat="true" ht="27.75" customHeight="true" spans="1:3">
      <c r="A24" s="177" t="s">
        <v>2693</v>
      </c>
      <c r="B24" s="178">
        <f>SUM(B4:B23)</f>
        <v>37120</v>
      </c>
      <c r="C24" s="178">
        <f>SUM(C4:C23)</f>
        <v>20234</v>
      </c>
    </row>
    <row r="25" ht="24.95" customHeight="true"/>
    <row r="26" ht="24.95" customHeight="true"/>
    <row r="27" ht="24.95" customHeight="true"/>
    <row r="28" ht="24.95" customHeight="true"/>
    <row r="29" ht="24.95" customHeight="true"/>
    <row r="30" ht="24.95" customHeight="true"/>
    <row r="31" ht="24.95" customHeight="true"/>
    <row r="32" ht="24.95" customHeight="true"/>
    <row r="33" ht="24.95" customHeight="true"/>
    <row r="34" ht="24.95" customHeight="true"/>
    <row r="35" ht="24.95" customHeight="true"/>
    <row r="36" ht="24.95" customHeight="true"/>
  </sheetData>
  <mergeCells count="1">
    <mergeCell ref="A1:C1"/>
  </mergeCells>
  <printOptions horizontalCentered="true"/>
  <pageMargins left="0.708333333333333" right="0.708333333333333" top="0.747916666666667" bottom="0.747916666666667" header="0.314583333333333" footer="0.314583333333333"/>
  <pageSetup paperSize="9" firstPageNumber="147" orientation="portrait" useFirstPageNumber="true"/>
  <headerFooter>
    <oddFooter>&amp;C&amp;P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H21" sqref="H21"/>
    </sheetView>
  </sheetViews>
  <sheetFormatPr defaultColWidth="10" defaultRowHeight="18.75" outlineLevelCol="3"/>
  <cols>
    <col min="1" max="1" width="36" style="112" customWidth="true"/>
    <col min="2" max="4" width="20.625" style="112" customWidth="true"/>
    <col min="5" max="16384" width="10" style="112"/>
  </cols>
  <sheetData>
    <row r="1" ht="57.75" customHeight="true" spans="1:4">
      <c r="A1" s="113" t="s">
        <v>2694</v>
      </c>
      <c r="B1" s="113"/>
      <c r="C1" s="113"/>
      <c r="D1" s="113"/>
    </row>
    <row r="2" ht="27" customHeight="true" spans="1:4">
      <c r="A2" s="162"/>
      <c r="B2" s="162"/>
      <c r="C2" s="163" t="s">
        <v>2241</v>
      </c>
      <c r="D2" s="163"/>
    </row>
    <row r="3" ht="30" customHeight="true" spans="1:4">
      <c r="A3" s="116" t="s">
        <v>2695</v>
      </c>
      <c r="B3" s="116" t="s">
        <v>2696</v>
      </c>
      <c r="C3" s="116"/>
      <c r="D3" s="116"/>
    </row>
    <row r="4" ht="30" customHeight="true" spans="1:4">
      <c r="A4" s="116"/>
      <c r="B4" s="116" t="s">
        <v>2697</v>
      </c>
      <c r="C4" s="116" t="s">
        <v>2698</v>
      </c>
      <c r="D4" s="116" t="s">
        <v>2699</v>
      </c>
    </row>
    <row r="5" ht="30" customHeight="true" spans="1:4">
      <c r="A5" s="158" t="s">
        <v>2700</v>
      </c>
      <c r="B5" s="120">
        <f>SUM(C5:D5)</f>
        <v>1433281</v>
      </c>
      <c r="C5" s="118">
        <v>1386296</v>
      </c>
      <c r="D5" s="118">
        <v>46985</v>
      </c>
    </row>
    <row r="6" ht="30" customHeight="true" spans="1:4">
      <c r="A6" s="158" t="s">
        <v>2701</v>
      </c>
      <c r="B6" s="120">
        <f>SUM(C6:D6)</f>
        <v>19549</v>
      </c>
      <c r="C6" s="118">
        <v>19549</v>
      </c>
      <c r="D6" s="118"/>
    </row>
    <row r="7" ht="30" customHeight="true" spans="1:4">
      <c r="A7" s="158" t="s">
        <v>2702</v>
      </c>
      <c r="B7" s="120"/>
      <c r="C7" s="118"/>
      <c r="D7" s="118"/>
    </row>
    <row r="8" ht="30" customHeight="true" spans="1:4">
      <c r="A8" s="158" t="s">
        <v>2703</v>
      </c>
      <c r="B8" s="120">
        <f>SUM(C8:D8)</f>
        <v>19801</v>
      </c>
      <c r="C8" s="118">
        <v>17023</v>
      </c>
      <c r="D8" s="118">
        <f>D5-D9</f>
        <v>2778</v>
      </c>
    </row>
    <row r="9" ht="30" customHeight="true" spans="1:4">
      <c r="A9" s="158" t="s">
        <v>2704</v>
      </c>
      <c r="B9" s="120">
        <f>SUM(C9:D9)</f>
        <v>1433029</v>
      </c>
      <c r="C9" s="118">
        <v>1388822</v>
      </c>
      <c r="D9" s="165">
        <v>44207</v>
      </c>
    </row>
    <row r="10" ht="30" customHeight="true" spans="1:4">
      <c r="A10" s="164" t="s">
        <v>2705</v>
      </c>
      <c r="B10" s="164"/>
      <c r="C10" s="164"/>
      <c r="D10" s="164"/>
    </row>
    <row r="11" spans="1:4">
      <c r="A11" s="162"/>
      <c r="B11" s="162"/>
      <c r="C11" s="162"/>
      <c r="D11" s="162"/>
    </row>
    <row r="12" spans="1:4">
      <c r="A12" s="162"/>
      <c r="B12" s="162"/>
      <c r="C12" s="162"/>
      <c r="D12" s="162"/>
    </row>
  </sheetData>
  <mergeCells count="5">
    <mergeCell ref="A1:D1"/>
    <mergeCell ref="C2:D2"/>
    <mergeCell ref="B3:D3"/>
    <mergeCell ref="A10:D10"/>
    <mergeCell ref="A3:A4"/>
  </mergeCells>
  <printOptions horizontalCentered="true"/>
  <pageMargins left="0.314583333333333" right="0.314583333333333" top="0.747916666666667" bottom="0.747916666666667" header="0.314583333333333" footer="0.314583333333333"/>
  <pageSetup paperSize="9" firstPageNumber="148" orientation="portrait" useFirstPageNumber="true" verticalDpi="300"/>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O26" sqref="O26"/>
    </sheetView>
  </sheetViews>
  <sheetFormatPr defaultColWidth="10" defaultRowHeight="18.75" outlineLevelCol="3"/>
  <cols>
    <col min="1" max="1" width="36" style="112" customWidth="true"/>
    <col min="2" max="4" width="17.875" style="112" customWidth="true"/>
    <col min="5" max="16384" width="10" style="112"/>
  </cols>
  <sheetData>
    <row r="1" s="161" customFormat="true" ht="39.95" customHeight="true" spans="1:4">
      <c r="A1" s="113" t="s">
        <v>2706</v>
      </c>
      <c r="B1" s="113"/>
      <c r="C1" s="113"/>
      <c r="D1" s="113"/>
    </row>
    <row r="2" ht="20.1" customHeight="true" spans="1:4">
      <c r="A2" s="162"/>
      <c r="B2" s="162"/>
      <c r="C2" s="163" t="s">
        <v>2241</v>
      </c>
      <c r="D2" s="163"/>
    </row>
    <row r="3" ht="30" customHeight="true" spans="1:4">
      <c r="A3" s="116" t="s">
        <v>2695</v>
      </c>
      <c r="B3" s="116" t="s">
        <v>2707</v>
      </c>
      <c r="C3" s="116"/>
      <c r="D3" s="116"/>
    </row>
    <row r="4" ht="30" customHeight="true" spans="1:4">
      <c r="A4" s="116"/>
      <c r="B4" s="116" t="s">
        <v>2697</v>
      </c>
      <c r="C4" s="116" t="s">
        <v>2708</v>
      </c>
      <c r="D4" s="116" t="s">
        <v>2699</v>
      </c>
    </row>
    <row r="5" ht="30" customHeight="true" spans="1:4">
      <c r="A5" s="158" t="s">
        <v>2700</v>
      </c>
      <c r="B5" s="120">
        <f>SUM(C5:D5)</f>
        <v>598595</v>
      </c>
      <c r="C5" s="118">
        <v>598595</v>
      </c>
      <c r="D5" s="118"/>
    </row>
    <row r="6" ht="30" customHeight="true" spans="1:4">
      <c r="A6" s="158" t="s">
        <v>2701</v>
      </c>
      <c r="B6" s="120">
        <f>SUM(C6:D6)</f>
        <v>207600</v>
      </c>
      <c r="C6" s="118">
        <v>207600</v>
      </c>
      <c r="D6" s="118"/>
    </row>
    <row r="7" ht="30" customHeight="true" spans="1:4">
      <c r="A7" s="158" t="s">
        <v>2702</v>
      </c>
      <c r="B7" s="120"/>
      <c r="C7" s="118"/>
      <c r="D7" s="118"/>
    </row>
    <row r="8" ht="30" customHeight="true" spans="1:4">
      <c r="A8" s="158" t="s">
        <v>2703</v>
      </c>
      <c r="B8" s="120">
        <f>SUM(C8:D8)</f>
        <v>30280</v>
      </c>
      <c r="C8" s="118">
        <v>30280</v>
      </c>
      <c r="D8" s="118"/>
    </row>
    <row r="9" ht="30" customHeight="true" spans="1:4">
      <c r="A9" s="158" t="s">
        <v>2704</v>
      </c>
      <c r="B9" s="120">
        <f>SUM(C9:D9)</f>
        <v>775915</v>
      </c>
      <c r="C9" s="118">
        <v>775915</v>
      </c>
      <c r="D9" s="118"/>
    </row>
    <row r="10" ht="30" customHeight="true" spans="1:4">
      <c r="A10" s="164" t="s">
        <v>2705</v>
      </c>
      <c r="B10" s="164"/>
      <c r="C10" s="164"/>
      <c r="D10" s="164"/>
    </row>
    <row r="11" spans="1:4">
      <c r="A11" s="162"/>
      <c r="B11" s="162"/>
      <c r="C11" s="162"/>
      <c r="D11" s="162"/>
    </row>
    <row r="12" spans="1:4">
      <c r="A12" s="162"/>
      <c r="B12" s="162"/>
      <c r="C12" s="162"/>
      <c r="D12" s="162"/>
    </row>
  </sheetData>
  <mergeCells count="5">
    <mergeCell ref="A1:D1"/>
    <mergeCell ref="C2:D2"/>
    <mergeCell ref="B3:D3"/>
    <mergeCell ref="A10:D10"/>
    <mergeCell ref="A3:A4"/>
  </mergeCells>
  <printOptions horizontalCentered="true"/>
  <pageMargins left="0.314583333333333" right="0.314583333333333" top="0.747916666666667" bottom="0.747916666666667" header="0.314583333333333" footer="0.314583333333333"/>
  <pageSetup paperSize="9" firstPageNumber="150" orientation="portrait" useFirstPageNumber="true" verticalDpi="300"/>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C22" sqref="C22"/>
    </sheetView>
  </sheetViews>
  <sheetFormatPr defaultColWidth="10" defaultRowHeight="18.75" outlineLevelCol="2"/>
  <cols>
    <col min="1" max="3" width="31.5" style="112" customWidth="true"/>
    <col min="4" max="16384" width="10" style="112"/>
  </cols>
  <sheetData>
    <row r="1" s="161" customFormat="true" ht="39.95" customHeight="true" spans="1:3">
      <c r="A1" s="144" t="s">
        <v>2709</v>
      </c>
      <c r="B1" s="145"/>
      <c r="C1" s="145"/>
    </row>
    <row r="2" ht="20.1" customHeight="true" spans="3:3">
      <c r="C2" s="146" t="s">
        <v>2710</v>
      </c>
    </row>
    <row r="3" ht="30" customHeight="true" spans="1:3">
      <c r="A3" s="147" t="s">
        <v>2711</v>
      </c>
      <c r="B3" s="147" t="s">
        <v>2712</v>
      </c>
      <c r="C3" s="147" t="s">
        <v>2713</v>
      </c>
    </row>
    <row r="4" ht="30" customHeight="true" spans="1:3">
      <c r="A4" s="148" t="s">
        <v>2714</v>
      </c>
      <c r="B4" s="118">
        <v>398088</v>
      </c>
      <c r="C4" s="118">
        <v>376655</v>
      </c>
    </row>
    <row r="5" ht="30" customHeight="true" spans="1:3">
      <c r="A5" s="148" t="s">
        <v>2715</v>
      </c>
      <c r="B5" s="118">
        <v>85278</v>
      </c>
      <c r="C5" s="118">
        <v>57594</v>
      </c>
    </row>
    <row r="6" ht="30" customHeight="true" spans="1:3">
      <c r="A6" s="148" t="s">
        <v>2716</v>
      </c>
      <c r="B6" s="118">
        <v>42851</v>
      </c>
      <c r="C6" s="118">
        <v>37704</v>
      </c>
    </row>
    <row r="7" ht="30" customHeight="true" spans="1:3">
      <c r="A7" s="148" t="s">
        <v>2717</v>
      </c>
      <c r="B7" s="118">
        <v>228435</v>
      </c>
      <c r="C7" s="118">
        <v>211942</v>
      </c>
    </row>
    <row r="8" ht="30" customHeight="true" spans="1:3">
      <c r="A8" s="148" t="s">
        <v>2718</v>
      </c>
      <c r="B8" s="118">
        <v>37759</v>
      </c>
      <c r="C8" s="118">
        <v>35280</v>
      </c>
    </row>
    <row r="9" ht="30" customHeight="true" spans="1:3">
      <c r="A9" s="148" t="s">
        <v>2719</v>
      </c>
      <c r="B9" s="118">
        <v>58839</v>
      </c>
      <c r="C9" s="118">
        <v>56740</v>
      </c>
    </row>
    <row r="10" ht="30" customHeight="true" spans="1:3">
      <c r="A10" s="147" t="s">
        <v>2720</v>
      </c>
      <c r="B10" s="120">
        <f>SUM(B4:B9)</f>
        <v>851250</v>
      </c>
      <c r="C10" s="120">
        <f>SUM(C4:C9)</f>
        <v>775915</v>
      </c>
    </row>
  </sheetData>
  <mergeCells count="1">
    <mergeCell ref="A1:C1"/>
  </mergeCells>
  <printOptions horizontalCentered="true"/>
  <pageMargins left="0.314583333333333" right="0.314583333333333" top="0.747916666666667" bottom="0.747916666666667" header="0.314583333333333" footer="0.314583333333333"/>
  <pageSetup paperSize="9" firstPageNumber="151" orientation="portrait" useFirstPageNumber="true" verticalDpi="3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344"/>
  <sheetViews>
    <sheetView showZeros="0" zoomScale="90" zoomScaleNormal="90" workbookViewId="0">
      <selection activeCell="B12" sqref="B12"/>
    </sheetView>
  </sheetViews>
  <sheetFormatPr defaultColWidth="12.125" defaultRowHeight="24.95" customHeight="true" outlineLevelCol="5"/>
  <cols>
    <col min="1" max="1" width="41.625" style="367" customWidth="true"/>
    <col min="2" max="2" width="9.625" style="367" customWidth="true"/>
    <col min="3" max="3" width="41.625" style="367" customWidth="true"/>
    <col min="4" max="4" width="9.625" style="367" customWidth="true"/>
    <col min="5" max="248" width="12.125" style="94"/>
    <col min="249" max="249" width="41.75" style="94" customWidth="true"/>
    <col min="250" max="250" width="19.5" style="94" customWidth="true"/>
    <col min="251" max="251" width="40.625" style="94" customWidth="true"/>
    <col min="252" max="252" width="19.5" style="94" customWidth="true"/>
    <col min="253" max="504" width="12.125" style="94"/>
    <col min="505" max="505" width="41.75" style="94" customWidth="true"/>
    <col min="506" max="506" width="19.5" style="94" customWidth="true"/>
    <col min="507" max="507" width="40.625" style="94" customWidth="true"/>
    <col min="508" max="508" width="19.5" style="94" customWidth="true"/>
    <col min="509" max="760" width="12.125" style="94"/>
    <col min="761" max="761" width="41.75" style="94" customWidth="true"/>
    <col min="762" max="762" width="19.5" style="94" customWidth="true"/>
    <col min="763" max="763" width="40.625" style="94" customWidth="true"/>
    <col min="764" max="764" width="19.5" style="94" customWidth="true"/>
    <col min="765" max="1016" width="12.125" style="94"/>
    <col min="1017" max="1017" width="41.75" style="94" customWidth="true"/>
    <col min="1018" max="1018" width="19.5" style="94" customWidth="true"/>
    <col min="1019" max="1019" width="40.625" style="94" customWidth="true"/>
    <col min="1020" max="1020" width="19.5" style="94" customWidth="true"/>
    <col min="1021" max="1272" width="12.125" style="94"/>
    <col min="1273" max="1273" width="41.75" style="94" customWidth="true"/>
    <col min="1274" max="1274" width="19.5" style="94" customWidth="true"/>
    <col min="1275" max="1275" width="40.625" style="94" customWidth="true"/>
    <col min="1276" max="1276" width="19.5" style="94" customWidth="true"/>
    <col min="1277" max="1528" width="12.125" style="94"/>
    <col min="1529" max="1529" width="41.75" style="94" customWidth="true"/>
    <col min="1530" max="1530" width="19.5" style="94" customWidth="true"/>
    <col min="1531" max="1531" width="40.625" style="94" customWidth="true"/>
    <col min="1532" max="1532" width="19.5" style="94" customWidth="true"/>
    <col min="1533" max="1784" width="12.125" style="94"/>
    <col min="1785" max="1785" width="41.75" style="94" customWidth="true"/>
    <col min="1786" max="1786" width="19.5" style="94" customWidth="true"/>
    <col min="1787" max="1787" width="40.625" style="94" customWidth="true"/>
    <col min="1788" max="1788" width="19.5" style="94" customWidth="true"/>
    <col min="1789" max="2040" width="12.125" style="94"/>
    <col min="2041" max="2041" width="41.75" style="94" customWidth="true"/>
    <col min="2042" max="2042" width="19.5" style="94" customWidth="true"/>
    <col min="2043" max="2043" width="40.625" style="94" customWidth="true"/>
    <col min="2044" max="2044" width="19.5" style="94" customWidth="true"/>
    <col min="2045" max="2296" width="12.125" style="94"/>
    <col min="2297" max="2297" width="41.75" style="94" customWidth="true"/>
    <col min="2298" max="2298" width="19.5" style="94" customWidth="true"/>
    <col min="2299" max="2299" width="40.625" style="94" customWidth="true"/>
    <col min="2300" max="2300" width="19.5" style="94" customWidth="true"/>
    <col min="2301" max="2552" width="12.125" style="94"/>
    <col min="2553" max="2553" width="41.75" style="94" customWidth="true"/>
    <col min="2554" max="2554" width="19.5" style="94" customWidth="true"/>
    <col min="2555" max="2555" width="40.625" style="94" customWidth="true"/>
    <col min="2556" max="2556" width="19.5" style="94" customWidth="true"/>
    <col min="2557" max="2808" width="12.125" style="94"/>
    <col min="2809" max="2809" width="41.75" style="94" customWidth="true"/>
    <col min="2810" max="2810" width="19.5" style="94" customWidth="true"/>
    <col min="2811" max="2811" width="40.625" style="94" customWidth="true"/>
    <col min="2812" max="2812" width="19.5" style="94" customWidth="true"/>
    <col min="2813" max="3064" width="12.125" style="94"/>
    <col min="3065" max="3065" width="41.75" style="94" customWidth="true"/>
    <col min="3066" max="3066" width="19.5" style="94" customWidth="true"/>
    <col min="3067" max="3067" width="40.625" style="94" customWidth="true"/>
    <col min="3068" max="3068" width="19.5" style="94" customWidth="true"/>
    <col min="3069" max="3320" width="12.125" style="94"/>
    <col min="3321" max="3321" width="41.75" style="94" customWidth="true"/>
    <col min="3322" max="3322" width="19.5" style="94" customWidth="true"/>
    <col min="3323" max="3323" width="40.625" style="94" customWidth="true"/>
    <col min="3324" max="3324" width="19.5" style="94" customWidth="true"/>
    <col min="3325" max="3576" width="12.125" style="94"/>
    <col min="3577" max="3577" width="41.75" style="94" customWidth="true"/>
    <col min="3578" max="3578" width="19.5" style="94" customWidth="true"/>
    <col min="3579" max="3579" width="40.625" style="94" customWidth="true"/>
    <col min="3580" max="3580" width="19.5" style="94" customWidth="true"/>
    <col min="3581" max="3832" width="12.125" style="94"/>
    <col min="3833" max="3833" width="41.75" style="94" customWidth="true"/>
    <col min="3834" max="3834" width="19.5" style="94" customWidth="true"/>
    <col min="3835" max="3835" width="40.625" style="94" customWidth="true"/>
    <col min="3836" max="3836" width="19.5" style="94" customWidth="true"/>
    <col min="3837" max="4088" width="12.125" style="94"/>
    <col min="4089" max="4089" width="41.75" style="94" customWidth="true"/>
    <col min="4090" max="4090" width="19.5" style="94" customWidth="true"/>
    <col min="4091" max="4091" width="40.625" style="94" customWidth="true"/>
    <col min="4092" max="4092" width="19.5" style="94" customWidth="true"/>
    <col min="4093" max="4344" width="12.125" style="94"/>
    <col min="4345" max="4345" width="41.75" style="94" customWidth="true"/>
    <col min="4346" max="4346" width="19.5" style="94" customWidth="true"/>
    <col min="4347" max="4347" width="40.625" style="94" customWidth="true"/>
    <col min="4348" max="4348" width="19.5" style="94" customWidth="true"/>
    <col min="4349" max="4600" width="12.125" style="94"/>
    <col min="4601" max="4601" width="41.75" style="94" customWidth="true"/>
    <col min="4602" max="4602" width="19.5" style="94" customWidth="true"/>
    <col min="4603" max="4603" width="40.625" style="94" customWidth="true"/>
    <col min="4604" max="4604" width="19.5" style="94" customWidth="true"/>
    <col min="4605" max="4856" width="12.125" style="94"/>
    <col min="4857" max="4857" width="41.75" style="94" customWidth="true"/>
    <col min="4858" max="4858" width="19.5" style="94" customWidth="true"/>
    <col min="4859" max="4859" width="40.625" style="94" customWidth="true"/>
    <col min="4860" max="4860" width="19.5" style="94" customWidth="true"/>
    <col min="4861" max="5112" width="12.125" style="94"/>
    <col min="5113" max="5113" width="41.75" style="94" customWidth="true"/>
    <col min="5114" max="5114" width="19.5" style="94" customWidth="true"/>
    <col min="5115" max="5115" width="40.625" style="94" customWidth="true"/>
    <col min="5116" max="5116" width="19.5" style="94" customWidth="true"/>
    <col min="5117" max="5368" width="12.125" style="94"/>
    <col min="5369" max="5369" width="41.75" style="94" customWidth="true"/>
    <col min="5370" max="5370" width="19.5" style="94" customWidth="true"/>
    <col min="5371" max="5371" width="40.625" style="94" customWidth="true"/>
    <col min="5372" max="5372" width="19.5" style="94" customWidth="true"/>
    <col min="5373" max="5624" width="12.125" style="94"/>
    <col min="5625" max="5625" width="41.75" style="94" customWidth="true"/>
    <col min="5626" max="5626" width="19.5" style="94" customWidth="true"/>
    <col min="5627" max="5627" width="40.625" style="94" customWidth="true"/>
    <col min="5628" max="5628" width="19.5" style="94" customWidth="true"/>
    <col min="5629" max="5880" width="12.125" style="94"/>
    <col min="5881" max="5881" width="41.75" style="94" customWidth="true"/>
    <col min="5882" max="5882" width="19.5" style="94" customWidth="true"/>
    <col min="5883" max="5883" width="40.625" style="94" customWidth="true"/>
    <col min="5884" max="5884" width="19.5" style="94" customWidth="true"/>
    <col min="5885" max="6136" width="12.125" style="94"/>
    <col min="6137" max="6137" width="41.75" style="94" customWidth="true"/>
    <col min="6138" max="6138" width="19.5" style="94" customWidth="true"/>
    <col min="6139" max="6139" width="40.625" style="94" customWidth="true"/>
    <col min="6140" max="6140" width="19.5" style="94" customWidth="true"/>
    <col min="6141" max="6392" width="12.125" style="94"/>
    <col min="6393" max="6393" width="41.75" style="94" customWidth="true"/>
    <col min="6394" max="6394" width="19.5" style="94" customWidth="true"/>
    <col min="6395" max="6395" width="40.625" style="94" customWidth="true"/>
    <col min="6396" max="6396" width="19.5" style="94" customWidth="true"/>
    <col min="6397" max="6648" width="12.125" style="94"/>
    <col min="6649" max="6649" width="41.75" style="94" customWidth="true"/>
    <col min="6650" max="6650" width="19.5" style="94" customWidth="true"/>
    <col min="6651" max="6651" width="40.625" style="94" customWidth="true"/>
    <col min="6652" max="6652" width="19.5" style="94" customWidth="true"/>
    <col min="6653" max="6904" width="12.125" style="94"/>
    <col min="6905" max="6905" width="41.75" style="94" customWidth="true"/>
    <col min="6906" max="6906" width="19.5" style="94" customWidth="true"/>
    <col min="6907" max="6907" width="40.625" style="94" customWidth="true"/>
    <col min="6908" max="6908" width="19.5" style="94" customWidth="true"/>
    <col min="6909" max="7160" width="12.125" style="94"/>
    <col min="7161" max="7161" width="41.75" style="94" customWidth="true"/>
    <col min="7162" max="7162" width="19.5" style="94" customWidth="true"/>
    <col min="7163" max="7163" width="40.625" style="94" customWidth="true"/>
    <col min="7164" max="7164" width="19.5" style="94" customWidth="true"/>
    <col min="7165" max="7416" width="12.125" style="94"/>
    <col min="7417" max="7417" width="41.75" style="94" customWidth="true"/>
    <col min="7418" max="7418" width="19.5" style="94" customWidth="true"/>
    <col min="7419" max="7419" width="40.625" style="94" customWidth="true"/>
    <col min="7420" max="7420" width="19.5" style="94" customWidth="true"/>
    <col min="7421" max="7672" width="12.125" style="94"/>
    <col min="7673" max="7673" width="41.75" style="94" customWidth="true"/>
    <col min="7674" max="7674" width="19.5" style="94" customWidth="true"/>
    <col min="7675" max="7675" width="40.625" style="94" customWidth="true"/>
    <col min="7676" max="7676" width="19.5" style="94" customWidth="true"/>
    <col min="7677" max="7928" width="12.125" style="94"/>
    <col min="7929" max="7929" width="41.75" style="94" customWidth="true"/>
    <col min="7930" max="7930" width="19.5" style="94" customWidth="true"/>
    <col min="7931" max="7931" width="40.625" style="94" customWidth="true"/>
    <col min="7932" max="7932" width="19.5" style="94" customWidth="true"/>
    <col min="7933" max="8184" width="12.125" style="94"/>
    <col min="8185" max="8185" width="41.75" style="94" customWidth="true"/>
    <col min="8186" max="8186" width="19.5" style="94" customWidth="true"/>
    <col min="8187" max="8187" width="40.625" style="94" customWidth="true"/>
    <col min="8188" max="8188" width="19.5" style="94" customWidth="true"/>
    <col min="8189" max="8440" width="12.125" style="94"/>
    <col min="8441" max="8441" width="41.75" style="94" customWidth="true"/>
    <col min="8442" max="8442" width="19.5" style="94" customWidth="true"/>
    <col min="8443" max="8443" width="40.625" style="94" customWidth="true"/>
    <col min="8444" max="8444" width="19.5" style="94" customWidth="true"/>
    <col min="8445" max="8696" width="12.125" style="94"/>
    <col min="8697" max="8697" width="41.75" style="94" customWidth="true"/>
    <col min="8698" max="8698" width="19.5" style="94" customWidth="true"/>
    <col min="8699" max="8699" width="40.625" style="94" customWidth="true"/>
    <col min="8700" max="8700" width="19.5" style="94" customWidth="true"/>
    <col min="8701" max="8952" width="12.125" style="94"/>
    <col min="8953" max="8953" width="41.75" style="94" customWidth="true"/>
    <col min="8954" max="8954" width="19.5" style="94" customWidth="true"/>
    <col min="8955" max="8955" width="40.625" style="94" customWidth="true"/>
    <col min="8956" max="8956" width="19.5" style="94" customWidth="true"/>
    <col min="8957" max="9208" width="12.125" style="94"/>
    <col min="9209" max="9209" width="41.75" style="94" customWidth="true"/>
    <col min="9210" max="9210" width="19.5" style="94" customWidth="true"/>
    <col min="9211" max="9211" width="40.625" style="94" customWidth="true"/>
    <col min="9212" max="9212" width="19.5" style="94" customWidth="true"/>
    <col min="9213" max="9464" width="12.125" style="94"/>
    <col min="9465" max="9465" width="41.75" style="94" customWidth="true"/>
    <col min="9466" max="9466" width="19.5" style="94" customWidth="true"/>
    <col min="9467" max="9467" width="40.625" style="94" customWidth="true"/>
    <col min="9468" max="9468" width="19.5" style="94" customWidth="true"/>
    <col min="9469" max="9720" width="12.125" style="94"/>
    <col min="9721" max="9721" width="41.75" style="94" customWidth="true"/>
    <col min="9722" max="9722" width="19.5" style="94" customWidth="true"/>
    <col min="9723" max="9723" width="40.625" style="94" customWidth="true"/>
    <col min="9724" max="9724" width="19.5" style="94" customWidth="true"/>
    <col min="9725" max="9976" width="12.125" style="94"/>
    <col min="9977" max="9977" width="41.75" style="94" customWidth="true"/>
    <col min="9978" max="9978" width="19.5" style="94" customWidth="true"/>
    <col min="9979" max="9979" width="40.625" style="94" customWidth="true"/>
    <col min="9980" max="9980" width="19.5" style="94" customWidth="true"/>
    <col min="9981" max="10232" width="12.125" style="94"/>
    <col min="10233" max="10233" width="41.75" style="94" customWidth="true"/>
    <col min="10234" max="10234" width="19.5" style="94" customWidth="true"/>
    <col min="10235" max="10235" width="40.625" style="94" customWidth="true"/>
    <col min="10236" max="10236" width="19.5" style="94" customWidth="true"/>
    <col min="10237" max="10488" width="12.125" style="94"/>
    <col min="10489" max="10489" width="41.75" style="94" customWidth="true"/>
    <col min="10490" max="10490" width="19.5" style="94" customWidth="true"/>
    <col min="10491" max="10491" width="40.625" style="94" customWidth="true"/>
    <col min="10492" max="10492" width="19.5" style="94" customWidth="true"/>
    <col min="10493" max="10744" width="12.125" style="94"/>
    <col min="10745" max="10745" width="41.75" style="94" customWidth="true"/>
    <col min="10746" max="10746" width="19.5" style="94" customWidth="true"/>
    <col min="10747" max="10747" width="40.625" style="94" customWidth="true"/>
    <col min="10748" max="10748" width="19.5" style="94" customWidth="true"/>
    <col min="10749" max="11000" width="12.125" style="94"/>
    <col min="11001" max="11001" width="41.75" style="94" customWidth="true"/>
    <col min="11002" max="11002" width="19.5" style="94" customWidth="true"/>
    <col min="11003" max="11003" width="40.625" style="94" customWidth="true"/>
    <col min="11004" max="11004" width="19.5" style="94" customWidth="true"/>
    <col min="11005" max="11256" width="12.125" style="94"/>
    <col min="11257" max="11257" width="41.75" style="94" customWidth="true"/>
    <col min="11258" max="11258" width="19.5" style="94" customWidth="true"/>
    <col min="11259" max="11259" width="40.625" style="94" customWidth="true"/>
    <col min="11260" max="11260" width="19.5" style="94" customWidth="true"/>
    <col min="11261" max="11512" width="12.125" style="94"/>
    <col min="11513" max="11513" width="41.75" style="94" customWidth="true"/>
    <col min="11514" max="11514" width="19.5" style="94" customWidth="true"/>
    <col min="11515" max="11515" width="40.625" style="94" customWidth="true"/>
    <col min="11516" max="11516" width="19.5" style="94" customWidth="true"/>
    <col min="11517" max="11768" width="12.125" style="94"/>
    <col min="11769" max="11769" width="41.75" style="94" customWidth="true"/>
    <col min="11770" max="11770" width="19.5" style="94" customWidth="true"/>
    <col min="11771" max="11771" width="40.625" style="94" customWidth="true"/>
    <col min="11772" max="11772" width="19.5" style="94" customWidth="true"/>
    <col min="11773" max="12024" width="12.125" style="94"/>
    <col min="12025" max="12025" width="41.75" style="94" customWidth="true"/>
    <col min="12026" max="12026" width="19.5" style="94" customWidth="true"/>
    <col min="12027" max="12027" width="40.625" style="94" customWidth="true"/>
    <col min="12028" max="12028" width="19.5" style="94" customWidth="true"/>
    <col min="12029" max="12280" width="12.125" style="94"/>
    <col min="12281" max="12281" width="41.75" style="94" customWidth="true"/>
    <col min="12282" max="12282" width="19.5" style="94" customWidth="true"/>
    <col min="12283" max="12283" width="40.625" style="94" customWidth="true"/>
    <col min="12284" max="12284" width="19.5" style="94" customWidth="true"/>
    <col min="12285" max="12536" width="12.125" style="94"/>
    <col min="12537" max="12537" width="41.75" style="94" customWidth="true"/>
    <col min="12538" max="12538" width="19.5" style="94" customWidth="true"/>
    <col min="12539" max="12539" width="40.625" style="94" customWidth="true"/>
    <col min="12540" max="12540" width="19.5" style="94" customWidth="true"/>
    <col min="12541" max="12792" width="12.125" style="94"/>
    <col min="12793" max="12793" width="41.75" style="94" customWidth="true"/>
    <col min="12794" max="12794" width="19.5" style="94" customWidth="true"/>
    <col min="12795" max="12795" width="40.625" style="94" customWidth="true"/>
    <col min="12796" max="12796" width="19.5" style="94" customWidth="true"/>
    <col min="12797" max="13048" width="12.125" style="94"/>
    <col min="13049" max="13049" width="41.75" style="94" customWidth="true"/>
    <col min="13050" max="13050" width="19.5" style="94" customWidth="true"/>
    <col min="13051" max="13051" width="40.625" style="94" customWidth="true"/>
    <col min="13052" max="13052" width="19.5" style="94" customWidth="true"/>
    <col min="13053" max="13304" width="12.125" style="94"/>
    <col min="13305" max="13305" width="41.75" style="94" customWidth="true"/>
    <col min="13306" max="13306" width="19.5" style="94" customWidth="true"/>
    <col min="13307" max="13307" width="40.625" style="94" customWidth="true"/>
    <col min="13308" max="13308" width="19.5" style="94" customWidth="true"/>
    <col min="13309" max="13560" width="12.125" style="94"/>
    <col min="13561" max="13561" width="41.75" style="94" customWidth="true"/>
    <col min="13562" max="13562" width="19.5" style="94" customWidth="true"/>
    <col min="13563" max="13563" width="40.625" style="94" customWidth="true"/>
    <col min="13564" max="13564" width="19.5" style="94" customWidth="true"/>
    <col min="13565" max="13816" width="12.125" style="94"/>
    <col min="13817" max="13817" width="41.75" style="94" customWidth="true"/>
    <col min="13818" max="13818" width="19.5" style="94" customWidth="true"/>
    <col min="13819" max="13819" width="40.625" style="94" customWidth="true"/>
    <col min="13820" max="13820" width="19.5" style="94" customWidth="true"/>
    <col min="13821" max="14072" width="12.125" style="94"/>
    <col min="14073" max="14073" width="41.75" style="94" customWidth="true"/>
    <col min="14074" max="14074" width="19.5" style="94" customWidth="true"/>
    <col min="14075" max="14075" width="40.625" style="94" customWidth="true"/>
    <col min="14076" max="14076" width="19.5" style="94" customWidth="true"/>
    <col min="14077" max="14328" width="12.125" style="94"/>
    <col min="14329" max="14329" width="41.75" style="94" customWidth="true"/>
    <col min="14330" max="14330" width="19.5" style="94" customWidth="true"/>
    <col min="14331" max="14331" width="40.625" style="94" customWidth="true"/>
    <col min="14332" max="14332" width="19.5" style="94" customWidth="true"/>
    <col min="14333" max="14584" width="12.125" style="94"/>
    <col min="14585" max="14585" width="41.75" style="94" customWidth="true"/>
    <col min="14586" max="14586" width="19.5" style="94" customWidth="true"/>
    <col min="14587" max="14587" width="40.625" style="94" customWidth="true"/>
    <col min="14588" max="14588" width="19.5" style="94" customWidth="true"/>
    <col min="14589" max="14840" width="12.125" style="94"/>
    <col min="14841" max="14841" width="41.75" style="94" customWidth="true"/>
    <col min="14842" max="14842" width="19.5" style="94" customWidth="true"/>
    <col min="14843" max="14843" width="40.625" style="94" customWidth="true"/>
    <col min="14844" max="14844" width="19.5" style="94" customWidth="true"/>
    <col min="14845" max="15096" width="12.125" style="94"/>
    <col min="15097" max="15097" width="41.75" style="94" customWidth="true"/>
    <col min="15098" max="15098" width="19.5" style="94" customWidth="true"/>
    <col min="15099" max="15099" width="40.625" style="94" customWidth="true"/>
    <col min="15100" max="15100" width="19.5" style="94" customWidth="true"/>
    <col min="15101" max="15352" width="12.125" style="94"/>
    <col min="15353" max="15353" width="41.75" style="94" customWidth="true"/>
    <col min="15354" max="15354" width="19.5" style="94" customWidth="true"/>
    <col min="15355" max="15355" width="40.625" style="94" customWidth="true"/>
    <col min="15356" max="15356" width="19.5" style="94" customWidth="true"/>
    <col min="15357" max="15608" width="12.125" style="94"/>
    <col min="15609" max="15609" width="41.75" style="94" customWidth="true"/>
    <col min="15610" max="15610" width="19.5" style="94" customWidth="true"/>
    <col min="15611" max="15611" width="40.625" style="94" customWidth="true"/>
    <col min="15612" max="15612" width="19.5" style="94" customWidth="true"/>
    <col min="15613" max="15864" width="12.125" style="94"/>
    <col min="15865" max="15865" width="41.75" style="94" customWidth="true"/>
    <col min="15866" max="15866" width="19.5" style="94" customWidth="true"/>
    <col min="15867" max="15867" width="40.625" style="94" customWidth="true"/>
    <col min="15868" max="15868" width="19.5" style="94" customWidth="true"/>
    <col min="15869" max="16120" width="12.125" style="94"/>
    <col min="16121" max="16121" width="41.75" style="94" customWidth="true"/>
    <col min="16122" max="16122" width="19.5" style="94" customWidth="true"/>
    <col min="16123" max="16123" width="40.625" style="94" customWidth="true"/>
    <col min="16124" max="16124" width="19.5" style="94" customWidth="true"/>
    <col min="16125" max="16384" width="12.125" style="94"/>
  </cols>
  <sheetData>
    <row r="1" customHeight="true" spans="1:4">
      <c r="A1" s="368" t="s">
        <v>1135</v>
      </c>
      <c r="B1" s="368"/>
      <c r="C1" s="368"/>
      <c r="D1" s="368"/>
    </row>
    <row r="2" customHeight="true" spans="1:4">
      <c r="A2" s="369" t="s">
        <v>1136</v>
      </c>
      <c r="B2" s="369"/>
      <c r="C2" s="369"/>
      <c r="D2" s="369"/>
    </row>
    <row r="3" customHeight="true" spans="1:4">
      <c r="A3" s="335" t="s">
        <v>60</v>
      </c>
      <c r="B3" s="343" t="s">
        <v>1137</v>
      </c>
      <c r="C3" s="335" t="s">
        <v>60</v>
      </c>
      <c r="D3" s="343" t="s">
        <v>1137</v>
      </c>
    </row>
    <row r="4" s="366" customFormat="true" customHeight="true" spans="1:4">
      <c r="A4" s="289" t="s">
        <v>1138</v>
      </c>
      <c r="B4" s="185">
        <v>682507</v>
      </c>
      <c r="C4" s="289" t="s">
        <v>1139</v>
      </c>
      <c r="D4" s="185">
        <v>1598093</v>
      </c>
    </row>
    <row r="5" s="366" customFormat="true" customHeight="true" spans="1:4">
      <c r="A5" s="289" t="s">
        <v>1140</v>
      </c>
      <c r="B5" s="185">
        <v>759818</v>
      </c>
      <c r="C5" s="289" t="s">
        <v>1141</v>
      </c>
      <c r="D5" s="186">
        <v>0</v>
      </c>
    </row>
    <row r="6" s="366" customFormat="true" customHeight="true" spans="1:4">
      <c r="A6" s="289" t="s">
        <v>1142</v>
      </c>
      <c r="B6" s="185">
        <v>28611</v>
      </c>
      <c r="C6" s="289" t="s">
        <v>1143</v>
      </c>
      <c r="D6" s="186">
        <v>0</v>
      </c>
    </row>
    <row r="7" s="366" customFormat="true" customHeight="true" spans="1:4">
      <c r="A7" s="291" t="s">
        <v>1144</v>
      </c>
      <c r="B7" s="186">
        <v>9437</v>
      </c>
      <c r="C7" s="291" t="s">
        <v>1145</v>
      </c>
      <c r="D7" s="186">
        <v>0</v>
      </c>
    </row>
    <row r="8" s="366" customFormat="true" customHeight="true" spans="1:4">
      <c r="A8" s="291" t="s">
        <v>1146</v>
      </c>
      <c r="B8" s="186">
        <v>21087</v>
      </c>
      <c r="C8" s="291" t="s">
        <v>1147</v>
      </c>
      <c r="D8" s="186">
        <v>0</v>
      </c>
    </row>
    <row r="9" s="366" customFormat="true" customHeight="true" spans="1:4">
      <c r="A9" s="291" t="s">
        <v>1148</v>
      </c>
      <c r="B9" s="186">
        <v>38251</v>
      </c>
      <c r="C9" s="291" t="s">
        <v>1149</v>
      </c>
      <c r="D9" s="186">
        <v>0</v>
      </c>
    </row>
    <row r="10" s="366" customFormat="true" customHeight="true" spans="1:4">
      <c r="A10" s="291" t="s">
        <v>1150</v>
      </c>
      <c r="B10" s="186">
        <v>966</v>
      </c>
      <c r="C10" s="291" t="s">
        <v>1151</v>
      </c>
      <c r="D10" s="186">
        <v>0</v>
      </c>
    </row>
    <row r="11" s="366" customFormat="true" customHeight="true" spans="1:4">
      <c r="A11" s="291" t="s">
        <v>1152</v>
      </c>
      <c r="B11" s="186">
        <v>-28149</v>
      </c>
      <c r="C11" s="291" t="s">
        <v>1153</v>
      </c>
      <c r="D11" s="186">
        <v>0</v>
      </c>
    </row>
    <row r="12" s="366" customFormat="true" customHeight="true" spans="1:4">
      <c r="A12" s="291" t="s">
        <v>1154</v>
      </c>
      <c r="B12" s="186">
        <v>-12981</v>
      </c>
      <c r="C12" s="291" t="s">
        <v>1155</v>
      </c>
      <c r="D12" s="186">
        <v>0</v>
      </c>
    </row>
    <row r="13" s="366" customFormat="true" customHeight="true" spans="1:6">
      <c r="A13" s="289" t="s">
        <v>1156</v>
      </c>
      <c r="B13" s="185">
        <v>617334</v>
      </c>
      <c r="C13" s="289" t="s">
        <v>1157</v>
      </c>
      <c r="D13" s="186">
        <v>0</v>
      </c>
      <c r="F13" s="370"/>
    </row>
    <row r="14" s="366" customFormat="true" customHeight="true" spans="1:6">
      <c r="A14" s="291" t="s">
        <v>1158</v>
      </c>
      <c r="B14" s="186">
        <v>0</v>
      </c>
      <c r="C14" s="291" t="s">
        <v>1159</v>
      </c>
      <c r="D14" s="186">
        <v>0</v>
      </c>
      <c r="F14" s="370"/>
    </row>
    <row r="15" s="366" customFormat="true" customHeight="true" spans="1:6">
      <c r="A15" s="291" t="s">
        <v>1160</v>
      </c>
      <c r="B15" s="186">
        <v>131921</v>
      </c>
      <c r="C15" s="291" t="s">
        <v>1161</v>
      </c>
      <c r="D15" s="186">
        <v>0</v>
      </c>
      <c r="F15" s="370"/>
    </row>
    <row r="16" s="366" customFormat="true" customHeight="true" spans="1:6">
      <c r="A16" s="291" t="s">
        <v>1162</v>
      </c>
      <c r="B16" s="186">
        <v>54238</v>
      </c>
      <c r="C16" s="291" t="s">
        <v>1163</v>
      </c>
      <c r="D16" s="186">
        <v>0</v>
      </c>
      <c r="F16" s="370"/>
    </row>
    <row r="17" s="366" customFormat="true" customHeight="true" spans="1:4">
      <c r="A17" s="291" t="s">
        <v>1164</v>
      </c>
      <c r="B17" s="186">
        <v>56102</v>
      </c>
      <c r="C17" s="291" t="s">
        <v>1165</v>
      </c>
      <c r="D17" s="186">
        <v>0</v>
      </c>
    </row>
    <row r="18" s="366" customFormat="true" customHeight="true" spans="1:4">
      <c r="A18" s="291" t="s">
        <v>1166</v>
      </c>
      <c r="B18" s="186">
        <v>7994</v>
      </c>
      <c r="C18" s="291" t="s">
        <v>1167</v>
      </c>
      <c r="D18" s="186">
        <v>0</v>
      </c>
    </row>
    <row r="19" s="366" customFormat="true" customHeight="true" spans="1:4">
      <c r="A19" s="291" t="s">
        <v>1168</v>
      </c>
      <c r="B19" s="186">
        <v>22453</v>
      </c>
      <c r="C19" s="291" t="s">
        <v>1169</v>
      </c>
      <c r="D19" s="186">
        <v>0</v>
      </c>
    </row>
    <row r="20" s="366" customFormat="true" customHeight="true" spans="1:4">
      <c r="A20" s="291" t="s">
        <v>1170</v>
      </c>
      <c r="B20" s="186">
        <v>0</v>
      </c>
      <c r="C20" s="291" t="s">
        <v>1171</v>
      </c>
      <c r="D20" s="186">
        <v>0</v>
      </c>
    </row>
    <row r="21" s="366" customFormat="true" customHeight="true" spans="1:4">
      <c r="A21" s="291" t="s">
        <v>1172</v>
      </c>
      <c r="B21" s="186">
        <v>19621</v>
      </c>
      <c r="C21" s="291" t="s">
        <v>1173</v>
      </c>
      <c r="D21" s="186">
        <v>0</v>
      </c>
    </row>
    <row r="22" s="366" customFormat="true" customHeight="true" spans="1:4">
      <c r="A22" s="291" t="s">
        <v>1174</v>
      </c>
      <c r="B22" s="186">
        <v>54582</v>
      </c>
      <c r="C22" s="291" t="s">
        <v>1175</v>
      </c>
      <c r="D22" s="186">
        <v>0</v>
      </c>
    </row>
    <row r="23" s="366" customFormat="true" customHeight="true" spans="1:4">
      <c r="A23" s="291" t="s">
        <v>1176</v>
      </c>
      <c r="B23" s="186">
        <v>0</v>
      </c>
      <c r="C23" s="291" t="s">
        <v>1177</v>
      </c>
      <c r="D23" s="186">
        <v>0</v>
      </c>
    </row>
    <row r="24" s="366" customFormat="true" customHeight="true" spans="1:4">
      <c r="A24" s="291" t="s">
        <v>1178</v>
      </c>
      <c r="B24" s="186">
        <v>0</v>
      </c>
      <c r="C24" s="291" t="s">
        <v>1179</v>
      </c>
      <c r="D24" s="186">
        <v>0</v>
      </c>
    </row>
    <row r="25" s="366" customFormat="true" customHeight="true" spans="1:4">
      <c r="A25" s="291" t="s">
        <v>1180</v>
      </c>
      <c r="B25" s="186">
        <v>0</v>
      </c>
      <c r="C25" s="291" t="s">
        <v>1181</v>
      </c>
      <c r="D25" s="186">
        <v>0</v>
      </c>
    </row>
    <row r="26" s="366" customFormat="true" customHeight="true" spans="1:4">
      <c r="A26" s="291" t="s">
        <v>1182</v>
      </c>
      <c r="B26" s="186">
        <v>15258</v>
      </c>
      <c r="C26" s="291" t="s">
        <v>1183</v>
      </c>
      <c r="D26" s="186">
        <v>0</v>
      </c>
    </row>
    <row r="27" s="366" customFormat="true" customHeight="true" spans="1:4">
      <c r="A27" s="291" t="s">
        <v>1184</v>
      </c>
      <c r="B27" s="186">
        <v>0</v>
      </c>
      <c r="C27" s="291" t="s">
        <v>1185</v>
      </c>
      <c r="D27" s="186">
        <v>0</v>
      </c>
    </row>
    <row r="28" s="366" customFormat="true" customHeight="true" spans="1:4">
      <c r="A28" s="291" t="s">
        <v>1186</v>
      </c>
      <c r="B28" s="186">
        <v>0</v>
      </c>
      <c r="C28" s="291" t="s">
        <v>1187</v>
      </c>
      <c r="D28" s="186">
        <v>0</v>
      </c>
    </row>
    <row r="29" s="366" customFormat="true" customHeight="true" spans="1:4">
      <c r="A29" s="291" t="s">
        <v>1188</v>
      </c>
      <c r="B29" s="186">
        <v>0</v>
      </c>
      <c r="C29" s="291" t="s">
        <v>1189</v>
      </c>
      <c r="D29" s="186">
        <v>0</v>
      </c>
    </row>
    <row r="30" s="366" customFormat="true" customHeight="true" spans="1:4">
      <c r="A30" s="291" t="s">
        <v>1190</v>
      </c>
      <c r="B30" s="186">
        <v>8630</v>
      </c>
      <c r="C30" s="291" t="s">
        <v>1191</v>
      </c>
      <c r="D30" s="186">
        <v>0</v>
      </c>
    </row>
    <row r="31" s="366" customFormat="true" customHeight="true" spans="1:4">
      <c r="A31" s="291" t="s">
        <v>1192</v>
      </c>
      <c r="B31" s="186">
        <v>43992</v>
      </c>
      <c r="C31" s="291" t="s">
        <v>1193</v>
      </c>
      <c r="D31" s="186">
        <v>0</v>
      </c>
    </row>
    <row r="32" s="366" customFormat="true" customHeight="true" spans="1:4">
      <c r="A32" s="291" t="s">
        <v>1194</v>
      </c>
      <c r="B32" s="186">
        <v>330</v>
      </c>
      <c r="C32" s="291" t="s">
        <v>1195</v>
      </c>
      <c r="D32" s="186">
        <v>0</v>
      </c>
    </row>
    <row r="33" s="366" customFormat="true" customHeight="true" spans="1:4">
      <c r="A33" s="291" t="s">
        <v>1196</v>
      </c>
      <c r="B33" s="186">
        <v>2904</v>
      </c>
      <c r="C33" s="291" t="s">
        <v>1197</v>
      </c>
      <c r="D33" s="186">
        <v>0</v>
      </c>
    </row>
    <row r="34" s="366" customFormat="true" customHeight="true" spans="1:4">
      <c r="A34" s="291" t="s">
        <v>1198</v>
      </c>
      <c r="B34" s="186">
        <v>32983</v>
      </c>
      <c r="C34" s="291" t="s">
        <v>1199</v>
      </c>
      <c r="D34" s="186">
        <v>0</v>
      </c>
    </row>
    <row r="35" s="366" customFormat="true" customHeight="true" spans="1:4">
      <c r="A35" s="291" t="s">
        <v>1200</v>
      </c>
      <c r="B35" s="186">
        <v>52382</v>
      </c>
      <c r="C35" s="291" t="s">
        <v>1201</v>
      </c>
      <c r="D35" s="186">
        <v>0</v>
      </c>
    </row>
    <row r="36" s="366" customFormat="true" customHeight="true" spans="1:4">
      <c r="A36" s="291" t="s">
        <v>1202</v>
      </c>
      <c r="B36" s="186">
        <v>2667</v>
      </c>
      <c r="C36" s="291" t="s">
        <v>1203</v>
      </c>
      <c r="D36" s="186">
        <v>0</v>
      </c>
    </row>
    <row r="37" s="366" customFormat="true" customHeight="true" spans="1:4">
      <c r="A37" s="291" t="s">
        <v>1204</v>
      </c>
      <c r="B37" s="186">
        <v>0</v>
      </c>
      <c r="C37" s="291" t="s">
        <v>1205</v>
      </c>
      <c r="D37" s="186">
        <v>0</v>
      </c>
    </row>
    <row r="38" s="366" customFormat="true" customHeight="true" spans="1:4">
      <c r="A38" s="291" t="s">
        <v>1206</v>
      </c>
      <c r="B38" s="186">
        <v>78841</v>
      </c>
      <c r="C38" s="291" t="s">
        <v>1207</v>
      </c>
      <c r="D38" s="186">
        <v>0</v>
      </c>
    </row>
    <row r="39" s="366" customFormat="true" customHeight="true" spans="1:4">
      <c r="A39" s="291" t="s">
        <v>1208</v>
      </c>
      <c r="B39" s="186">
        <v>11812</v>
      </c>
      <c r="C39" s="291" t="s">
        <v>1209</v>
      </c>
      <c r="D39" s="186">
        <v>0</v>
      </c>
    </row>
    <row r="40" s="366" customFormat="true" customHeight="true" spans="1:4">
      <c r="A40" s="291" t="s">
        <v>1210</v>
      </c>
      <c r="B40" s="186">
        <v>0</v>
      </c>
      <c r="C40" s="291" t="s">
        <v>1211</v>
      </c>
      <c r="D40" s="186">
        <v>0</v>
      </c>
    </row>
    <row r="41" s="366" customFormat="true" customHeight="true" spans="1:4">
      <c r="A41" s="291" t="s">
        <v>1212</v>
      </c>
      <c r="B41" s="186">
        <v>0</v>
      </c>
      <c r="C41" s="291" t="s">
        <v>1213</v>
      </c>
      <c r="D41" s="186">
        <v>0</v>
      </c>
    </row>
    <row r="42" s="366" customFormat="true" customHeight="true" spans="1:4">
      <c r="A42" s="291" t="s">
        <v>1214</v>
      </c>
      <c r="B42" s="186">
        <v>-17</v>
      </c>
      <c r="C42" s="291" t="s">
        <v>1215</v>
      </c>
      <c r="D42" s="186">
        <v>0</v>
      </c>
    </row>
    <row r="43" s="366" customFormat="true" customHeight="true" spans="1:4">
      <c r="A43" s="291" t="s">
        <v>1216</v>
      </c>
      <c r="B43" s="186">
        <v>0</v>
      </c>
      <c r="C43" s="291" t="s">
        <v>1217</v>
      </c>
      <c r="D43" s="186">
        <v>0</v>
      </c>
    </row>
    <row r="44" s="366" customFormat="true" customHeight="true" spans="1:4">
      <c r="A44" s="291" t="s">
        <v>1218</v>
      </c>
      <c r="B44" s="186">
        <v>9887</v>
      </c>
      <c r="C44" s="291" t="s">
        <v>1219</v>
      </c>
      <c r="D44" s="186">
        <v>0</v>
      </c>
    </row>
    <row r="45" s="366" customFormat="true" customHeight="true" spans="1:4">
      <c r="A45" s="291" t="s">
        <v>1220</v>
      </c>
      <c r="B45" s="186">
        <v>0</v>
      </c>
      <c r="C45" s="291" t="s">
        <v>1221</v>
      </c>
      <c r="D45" s="186">
        <v>0</v>
      </c>
    </row>
    <row r="46" s="366" customFormat="true" customHeight="true" spans="1:4">
      <c r="A46" s="291" t="s">
        <v>1222</v>
      </c>
      <c r="B46" s="186">
        <v>1346</v>
      </c>
      <c r="C46" s="291" t="s">
        <v>1223</v>
      </c>
      <c r="D46" s="186">
        <v>0</v>
      </c>
    </row>
    <row r="47" s="366" customFormat="true" customHeight="true" spans="1:4">
      <c r="A47" s="291" t="s">
        <v>1224</v>
      </c>
      <c r="B47" s="186">
        <v>0</v>
      </c>
      <c r="C47" s="291" t="s">
        <v>1225</v>
      </c>
      <c r="D47" s="186">
        <v>0</v>
      </c>
    </row>
    <row r="48" s="366" customFormat="true" customHeight="true" spans="1:4">
      <c r="A48" s="291" t="s">
        <v>1226</v>
      </c>
      <c r="B48" s="186">
        <v>9408</v>
      </c>
      <c r="C48" s="291" t="s">
        <v>1227</v>
      </c>
      <c r="D48" s="186">
        <v>0</v>
      </c>
    </row>
    <row r="49" s="366" customFormat="true" customHeight="true" spans="1:4">
      <c r="A49" s="289" t="s">
        <v>1228</v>
      </c>
      <c r="B49" s="185">
        <v>113873</v>
      </c>
      <c r="C49" s="289" t="s">
        <v>1229</v>
      </c>
      <c r="D49" s="186">
        <v>0</v>
      </c>
    </row>
    <row r="50" customHeight="true" spans="1:4">
      <c r="A50" s="289" t="s">
        <v>1230</v>
      </c>
      <c r="B50" s="186">
        <v>0</v>
      </c>
      <c r="C50" s="289" t="s">
        <v>1231</v>
      </c>
      <c r="D50" s="185">
        <v>81011</v>
      </c>
    </row>
    <row r="51" customHeight="true" spans="1:4">
      <c r="A51" s="291" t="s">
        <v>1232</v>
      </c>
      <c r="B51" s="186">
        <v>0</v>
      </c>
      <c r="C51" s="291" t="s">
        <v>1233</v>
      </c>
      <c r="D51" s="186">
        <v>11</v>
      </c>
    </row>
    <row r="52" customHeight="true" spans="1:4">
      <c r="A52" s="291" t="s">
        <v>1234</v>
      </c>
      <c r="B52" s="186">
        <v>0</v>
      </c>
      <c r="C52" s="291" t="s">
        <v>1235</v>
      </c>
      <c r="D52" s="186">
        <v>81000</v>
      </c>
    </row>
    <row r="53" customHeight="true" spans="1:4">
      <c r="A53" s="289" t="s">
        <v>1236</v>
      </c>
      <c r="B53" s="185">
        <v>53161</v>
      </c>
      <c r="C53" s="291"/>
      <c r="D53" s="186"/>
    </row>
    <row r="54" customHeight="true" spans="1:4">
      <c r="A54" s="289" t="s">
        <v>1237</v>
      </c>
      <c r="B54" s="185">
        <v>238107</v>
      </c>
      <c r="C54" s="289" t="s">
        <v>1238</v>
      </c>
      <c r="D54" s="186">
        <v>0</v>
      </c>
    </row>
    <row r="55" customHeight="true" spans="1:4">
      <c r="A55" s="291" t="s">
        <v>1239</v>
      </c>
      <c r="B55" s="186">
        <v>68500</v>
      </c>
      <c r="C55" s="291"/>
      <c r="D55" s="186"/>
    </row>
    <row r="56" customHeight="true" spans="1:4">
      <c r="A56" s="291" t="s">
        <v>1240</v>
      </c>
      <c r="B56" s="186">
        <v>3145</v>
      </c>
      <c r="C56" s="291"/>
      <c r="D56" s="186"/>
    </row>
    <row r="57" customHeight="true" spans="1:4">
      <c r="A57" s="291" t="s">
        <v>1241</v>
      </c>
      <c r="B57" s="186">
        <v>166462</v>
      </c>
      <c r="C57" s="291"/>
      <c r="D57" s="186"/>
    </row>
    <row r="58" customHeight="true" spans="1:4">
      <c r="A58" s="289" t="s">
        <v>1242</v>
      </c>
      <c r="B58" s="186">
        <v>0</v>
      </c>
      <c r="C58" s="289" t="s">
        <v>1243</v>
      </c>
      <c r="D58" s="185">
        <v>255527</v>
      </c>
    </row>
    <row r="59" customHeight="true" spans="1:4">
      <c r="A59" s="289" t="s">
        <v>1244</v>
      </c>
      <c r="B59" s="186">
        <v>0</v>
      </c>
      <c r="C59" s="289" t="s">
        <v>1245</v>
      </c>
      <c r="D59" s="185">
        <v>255527</v>
      </c>
    </row>
    <row r="60" customHeight="true" spans="1:4">
      <c r="A60" s="289" t="s">
        <v>1246</v>
      </c>
      <c r="B60" s="186">
        <v>0</v>
      </c>
      <c r="C60" s="291" t="s">
        <v>1247</v>
      </c>
      <c r="D60" s="186">
        <v>250340</v>
      </c>
    </row>
    <row r="61" customHeight="true" spans="1:4">
      <c r="A61" s="291" t="s">
        <v>1248</v>
      </c>
      <c r="B61" s="186">
        <v>0</v>
      </c>
      <c r="C61" s="291" t="s">
        <v>1249</v>
      </c>
      <c r="D61" s="186">
        <v>1660</v>
      </c>
    </row>
    <row r="62" customHeight="true" spans="1:4">
      <c r="A62" s="291" t="s">
        <v>1250</v>
      </c>
      <c r="B62" s="186">
        <v>0</v>
      </c>
      <c r="C62" s="291" t="s">
        <v>1251</v>
      </c>
      <c r="D62" s="186">
        <v>3527</v>
      </c>
    </row>
    <row r="63" customHeight="true" spans="1:4">
      <c r="A63" s="291" t="s">
        <v>1252</v>
      </c>
      <c r="B63" s="186">
        <v>0</v>
      </c>
      <c r="C63" s="291" t="s">
        <v>1253</v>
      </c>
      <c r="D63" s="186">
        <v>0</v>
      </c>
    </row>
    <row r="64" customHeight="true" spans="1:4">
      <c r="A64" s="291" t="s">
        <v>1254</v>
      </c>
      <c r="B64" s="186">
        <v>0</v>
      </c>
      <c r="C64" s="291"/>
      <c r="D64" s="186"/>
    </row>
    <row r="65" customHeight="true" spans="1:4">
      <c r="A65" s="289" t="s">
        <v>1255</v>
      </c>
      <c r="B65" s="185">
        <v>252866</v>
      </c>
      <c r="C65" s="289" t="s">
        <v>1256</v>
      </c>
      <c r="D65" s="186">
        <v>0</v>
      </c>
    </row>
    <row r="66" customHeight="true" spans="1:4">
      <c r="A66" s="289" t="s">
        <v>1257</v>
      </c>
      <c r="B66" s="185">
        <v>252866</v>
      </c>
      <c r="C66" s="291" t="s">
        <v>1258</v>
      </c>
      <c r="D66" s="186">
        <v>0</v>
      </c>
    </row>
    <row r="67" customHeight="true" spans="1:4">
      <c r="A67" s="291" t="s">
        <v>1259</v>
      </c>
      <c r="B67" s="186">
        <v>252866</v>
      </c>
      <c r="C67" s="291" t="s">
        <v>1260</v>
      </c>
      <c r="D67" s="186">
        <v>0</v>
      </c>
    </row>
    <row r="68" customHeight="true" spans="1:4">
      <c r="A68" s="291" t="s">
        <v>1261</v>
      </c>
      <c r="B68" s="186">
        <v>0</v>
      </c>
      <c r="C68" s="291" t="s">
        <v>1262</v>
      </c>
      <c r="D68" s="186">
        <v>0</v>
      </c>
    </row>
    <row r="69" customHeight="true" spans="1:4">
      <c r="A69" s="291" t="s">
        <v>1263</v>
      </c>
      <c r="B69" s="186">
        <v>0</v>
      </c>
      <c r="C69" s="291" t="s">
        <v>1264</v>
      </c>
      <c r="D69" s="186">
        <v>0</v>
      </c>
    </row>
    <row r="70" customHeight="true" spans="1:4">
      <c r="A70" s="291" t="s">
        <v>1265</v>
      </c>
      <c r="B70" s="186">
        <v>0</v>
      </c>
      <c r="C70" s="291"/>
      <c r="D70" s="186"/>
    </row>
    <row r="71" customHeight="true" spans="1:4">
      <c r="A71" s="289" t="s">
        <v>1266</v>
      </c>
      <c r="B71" s="185">
        <v>11137</v>
      </c>
      <c r="C71" s="289" t="s">
        <v>1267</v>
      </c>
      <c r="D71" s="185">
        <v>7739</v>
      </c>
    </row>
    <row r="72" customHeight="true" spans="1:4">
      <c r="A72" s="289" t="s">
        <v>1268</v>
      </c>
      <c r="B72" s="186">
        <v>0</v>
      </c>
      <c r="C72" s="289" t="s">
        <v>1269</v>
      </c>
      <c r="D72" s="185">
        <v>3148</v>
      </c>
    </row>
    <row r="73" customHeight="true" spans="1:4">
      <c r="A73" s="291"/>
      <c r="B73" s="186"/>
      <c r="C73" s="289" t="s">
        <v>1270</v>
      </c>
      <c r="D73" s="185">
        <v>52078</v>
      </c>
    </row>
    <row r="74" customHeight="true" spans="1:4">
      <c r="A74" s="291"/>
      <c r="B74" s="186"/>
      <c r="C74" s="289" t="s">
        <v>1271</v>
      </c>
      <c r="D74" s="186">
        <v>52078</v>
      </c>
    </row>
    <row r="75" customHeight="true" spans="1:4">
      <c r="A75" s="291"/>
      <c r="B75" s="186"/>
      <c r="C75" s="289" t="s">
        <v>1272</v>
      </c>
      <c r="D75" s="186">
        <v>0</v>
      </c>
    </row>
    <row r="76" customHeight="true" spans="1:4">
      <c r="A76" s="340" t="s">
        <v>1273</v>
      </c>
      <c r="B76" s="185">
        <v>1997596</v>
      </c>
      <c r="C76" s="340" t="s">
        <v>1274</v>
      </c>
      <c r="D76" s="185">
        <v>1997596</v>
      </c>
    </row>
    <row r="77" customHeight="true" spans="1:4">
      <c r="A77" s="94"/>
      <c r="B77" s="94"/>
      <c r="C77" s="94"/>
      <c r="D77" s="94"/>
    </row>
    <row r="78" customHeight="true" spans="1:4">
      <c r="A78" s="94"/>
      <c r="B78" s="94"/>
      <c r="C78" s="94"/>
      <c r="D78" s="94"/>
    </row>
    <row r="79" customHeight="true" spans="1:4">
      <c r="A79" s="94"/>
      <c r="B79" s="94"/>
      <c r="C79" s="94"/>
      <c r="D79" s="94"/>
    </row>
    <row r="80" customHeight="true" spans="1:4">
      <c r="A80" s="94"/>
      <c r="B80" s="94"/>
      <c r="C80" s="94"/>
      <c r="D80" s="94"/>
    </row>
    <row r="81" customHeight="true" spans="1:4">
      <c r="A81" s="94"/>
      <c r="B81" s="94"/>
      <c r="C81" s="94"/>
      <c r="D81" s="94"/>
    </row>
    <row r="82" customHeight="true" spans="1:4">
      <c r="A82" s="94"/>
      <c r="B82" s="94"/>
      <c r="C82" s="94"/>
      <c r="D82" s="94"/>
    </row>
    <row r="83" customHeight="true" spans="1:4">
      <c r="A83" s="94"/>
      <c r="B83" s="94"/>
      <c r="C83" s="94"/>
      <c r="D83" s="94"/>
    </row>
    <row r="84" customHeight="true" spans="1:4">
      <c r="A84" s="94"/>
      <c r="B84" s="94"/>
      <c r="C84" s="94"/>
      <c r="D84" s="94"/>
    </row>
    <row r="85" customHeight="true" spans="1:4">
      <c r="A85" s="94"/>
      <c r="B85" s="94"/>
      <c r="C85" s="94"/>
      <c r="D85" s="94"/>
    </row>
    <row r="86" customHeight="true" spans="1:4">
      <c r="A86" s="94"/>
      <c r="B86" s="94"/>
      <c r="C86" s="94"/>
      <c r="D86" s="94"/>
    </row>
    <row r="87" customHeight="true" spans="1:4">
      <c r="A87" s="94"/>
      <c r="B87" s="94"/>
      <c r="C87" s="94"/>
      <c r="D87" s="94"/>
    </row>
    <row r="88" customHeight="true" spans="1:4">
      <c r="A88" s="94"/>
      <c r="B88" s="94"/>
      <c r="C88" s="94"/>
      <c r="D88" s="94"/>
    </row>
    <row r="89" customHeight="true" spans="1:4">
      <c r="A89" s="94"/>
      <c r="B89" s="94"/>
      <c r="C89" s="94"/>
      <c r="D89" s="94"/>
    </row>
    <row r="90" customHeight="true" spans="1:4">
      <c r="A90" s="94"/>
      <c r="B90" s="94"/>
      <c r="C90" s="94"/>
      <c r="D90" s="94"/>
    </row>
    <row r="91" customHeight="true" spans="1:4">
      <c r="A91" s="94"/>
      <c r="B91" s="94"/>
      <c r="C91" s="94"/>
      <c r="D91" s="94"/>
    </row>
    <row r="92" customHeight="true" spans="1:4">
      <c r="A92" s="94"/>
      <c r="B92" s="94"/>
      <c r="C92" s="94"/>
      <c r="D92" s="94"/>
    </row>
    <row r="93" customHeight="true" spans="1:4">
      <c r="A93" s="94"/>
      <c r="B93" s="94"/>
      <c r="C93" s="94"/>
      <c r="D93" s="94"/>
    </row>
    <row r="94" customHeight="true" spans="1:4">
      <c r="A94" s="94"/>
      <c r="B94" s="94"/>
      <c r="C94" s="94"/>
      <c r="D94" s="94"/>
    </row>
    <row r="95" customHeight="true" spans="1:4">
      <c r="A95" s="94"/>
      <c r="B95" s="94"/>
      <c r="C95" s="94"/>
      <c r="D95" s="94"/>
    </row>
    <row r="96" customHeight="true" spans="1:4">
      <c r="A96" s="94"/>
      <c r="B96" s="94"/>
      <c r="C96" s="94"/>
      <c r="D96" s="94"/>
    </row>
    <row r="97" customHeight="true" spans="1:4">
      <c r="A97" s="94"/>
      <c r="B97" s="94"/>
      <c r="C97" s="94"/>
      <c r="D97" s="94"/>
    </row>
    <row r="98" customHeight="true" spans="1:4">
      <c r="A98" s="94"/>
      <c r="B98" s="94"/>
      <c r="C98" s="94"/>
      <c r="D98" s="94"/>
    </row>
    <row r="99" customHeight="true" spans="1:4">
      <c r="A99" s="94"/>
      <c r="B99" s="94"/>
      <c r="C99" s="94"/>
      <c r="D99" s="94"/>
    </row>
    <row r="100" customHeight="true" spans="1:4">
      <c r="A100" s="94"/>
      <c r="B100" s="94"/>
      <c r="C100" s="94"/>
      <c r="D100" s="94"/>
    </row>
    <row r="101" customHeight="true" spans="1:4">
      <c r="A101" s="94"/>
      <c r="B101" s="94"/>
      <c r="C101" s="94"/>
      <c r="D101" s="94"/>
    </row>
    <row r="102" customHeight="true" spans="1:4">
      <c r="A102" s="94"/>
      <c r="B102" s="94"/>
      <c r="C102" s="94"/>
      <c r="D102" s="94"/>
    </row>
    <row r="103" customHeight="true" spans="1:4">
      <c r="A103" s="94"/>
      <c r="B103" s="94"/>
      <c r="C103" s="94"/>
      <c r="D103" s="94"/>
    </row>
    <row r="104" customHeight="true" spans="1:4">
      <c r="A104" s="94"/>
      <c r="B104" s="94"/>
      <c r="C104" s="94"/>
      <c r="D104" s="94"/>
    </row>
    <row r="105" customHeight="true" spans="1:4">
      <c r="A105" s="94"/>
      <c r="B105" s="94"/>
      <c r="C105" s="94"/>
      <c r="D105" s="94"/>
    </row>
    <row r="106" customHeight="true" spans="1:4">
      <c r="A106" s="94"/>
      <c r="B106" s="94"/>
      <c r="C106" s="94"/>
      <c r="D106" s="94"/>
    </row>
    <row r="107" customHeight="true" spans="1:4">
      <c r="A107" s="94"/>
      <c r="B107" s="94"/>
      <c r="C107" s="94"/>
      <c r="D107" s="94"/>
    </row>
    <row r="108" customHeight="true" spans="1:4">
      <c r="A108" s="94"/>
      <c r="B108" s="94"/>
      <c r="C108" s="94"/>
      <c r="D108" s="94"/>
    </row>
    <row r="109" customHeight="true" spans="1:4">
      <c r="A109" s="94"/>
      <c r="B109" s="94"/>
      <c r="C109" s="94"/>
      <c r="D109" s="94"/>
    </row>
    <row r="110" customHeight="true" spans="1:4">
      <c r="A110" s="94"/>
      <c r="B110" s="94"/>
      <c r="C110" s="94"/>
      <c r="D110" s="94"/>
    </row>
    <row r="111" customHeight="true" spans="1:4">
      <c r="A111" s="94"/>
      <c r="B111" s="94"/>
      <c r="C111" s="94"/>
      <c r="D111" s="94"/>
    </row>
    <row r="112" customHeight="true" spans="1:4">
      <c r="A112" s="94"/>
      <c r="B112" s="94"/>
      <c r="C112" s="94"/>
      <c r="D112" s="94"/>
    </row>
    <row r="113" customHeight="true" spans="1:4">
      <c r="A113" s="94"/>
      <c r="B113" s="94"/>
      <c r="C113" s="94"/>
      <c r="D113" s="94"/>
    </row>
    <row r="114" customHeight="true" spans="1:4">
      <c r="A114" s="94"/>
      <c r="B114" s="94"/>
      <c r="C114" s="94"/>
      <c r="D114" s="94"/>
    </row>
    <row r="115" customHeight="true" spans="1:4">
      <c r="A115" s="94"/>
      <c r="B115" s="94"/>
      <c r="C115" s="94"/>
      <c r="D115" s="94"/>
    </row>
    <row r="116" customHeight="true" spans="1:4">
      <c r="A116" s="94"/>
      <c r="B116" s="94"/>
      <c r="C116" s="94"/>
      <c r="D116" s="94"/>
    </row>
    <row r="117" customHeight="true" spans="1:4">
      <c r="A117" s="94"/>
      <c r="B117" s="94"/>
      <c r="C117" s="94"/>
      <c r="D117" s="94"/>
    </row>
    <row r="118" customHeight="true" spans="1:4">
      <c r="A118" s="94"/>
      <c r="B118" s="94"/>
      <c r="C118" s="94"/>
      <c r="D118" s="94"/>
    </row>
    <row r="119" customHeight="true" spans="1:4">
      <c r="A119" s="94"/>
      <c r="B119" s="94"/>
      <c r="C119" s="94"/>
      <c r="D119" s="94"/>
    </row>
    <row r="120" customHeight="true" spans="1:4">
      <c r="A120" s="94"/>
      <c r="B120" s="94"/>
      <c r="C120" s="94"/>
      <c r="D120" s="94"/>
    </row>
    <row r="121" customHeight="true" spans="1:4">
      <c r="A121" s="94"/>
      <c r="B121" s="94"/>
      <c r="C121" s="94"/>
      <c r="D121" s="94"/>
    </row>
    <row r="122" customHeight="true" spans="1:4">
      <c r="A122" s="94"/>
      <c r="B122" s="94"/>
      <c r="C122" s="94"/>
      <c r="D122" s="94"/>
    </row>
    <row r="123" customHeight="true" spans="1:4">
      <c r="A123" s="94"/>
      <c r="B123" s="94"/>
      <c r="C123" s="94"/>
      <c r="D123" s="94"/>
    </row>
    <row r="124" customHeight="true" spans="1:4">
      <c r="A124" s="94"/>
      <c r="B124" s="94"/>
      <c r="C124" s="94"/>
      <c r="D124" s="94"/>
    </row>
    <row r="125" customHeight="true" spans="1:4">
      <c r="A125" s="94"/>
      <c r="B125" s="94"/>
      <c r="C125" s="94"/>
      <c r="D125" s="94"/>
    </row>
    <row r="126" customHeight="true" spans="1:4">
      <c r="A126" s="94"/>
      <c r="B126" s="94"/>
      <c r="C126" s="94"/>
      <c r="D126" s="94"/>
    </row>
    <row r="127" customHeight="true" spans="1:4">
      <c r="A127" s="94"/>
      <c r="B127" s="94"/>
      <c r="C127" s="94"/>
      <c r="D127" s="94"/>
    </row>
    <row r="128" customHeight="true" spans="1:4">
      <c r="A128" s="94"/>
      <c r="B128" s="94"/>
      <c r="C128" s="94"/>
      <c r="D128" s="94"/>
    </row>
    <row r="129" customHeight="true" spans="1:4">
      <c r="A129" s="94"/>
      <c r="B129" s="94"/>
      <c r="C129" s="94"/>
      <c r="D129" s="94"/>
    </row>
    <row r="130" customHeight="true" spans="1:4">
      <c r="A130" s="94"/>
      <c r="B130" s="94"/>
      <c r="C130" s="94"/>
      <c r="D130" s="94"/>
    </row>
    <row r="131" customHeight="true" spans="1:4">
      <c r="A131" s="94"/>
      <c r="B131" s="94"/>
      <c r="C131" s="94"/>
      <c r="D131" s="94"/>
    </row>
    <row r="132" customHeight="true" spans="1:4">
      <c r="A132" s="94"/>
      <c r="B132" s="94"/>
      <c r="C132" s="94"/>
      <c r="D132" s="94"/>
    </row>
    <row r="133" customHeight="true" spans="1:4">
      <c r="A133" s="94"/>
      <c r="B133" s="94"/>
      <c r="C133" s="94"/>
      <c r="D133" s="94"/>
    </row>
    <row r="134" customHeight="true" spans="1:4">
      <c r="A134" s="94"/>
      <c r="B134" s="94"/>
      <c r="C134" s="94"/>
      <c r="D134" s="94"/>
    </row>
    <row r="135" customHeight="true" spans="1:4">
      <c r="A135" s="94"/>
      <c r="B135" s="94"/>
      <c r="C135" s="94"/>
      <c r="D135" s="94"/>
    </row>
    <row r="136" customHeight="true" spans="1:4">
      <c r="A136" s="94"/>
      <c r="B136" s="94"/>
      <c r="C136" s="94"/>
      <c r="D136" s="94"/>
    </row>
    <row r="137" customHeight="true" spans="1:4">
      <c r="A137" s="94"/>
      <c r="B137" s="94"/>
      <c r="C137" s="94"/>
      <c r="D137" s="94"/>
    </row>
    <row r="138" customHeight="true" spans="1:4">
      <c r="A138" s="94"/>
      <c r="B138" s="94"/>
      <c r="C138" s="94"/>
      <c r="D138" s="94"/>
    </row>
    <row r="139" customHeight="true" spans="1:4">
      <c r="A139" s="94"/>
      <c r="B139" s="94"/>
      <c r="C139" s="94"/>
      <c r="D139" s="94"/>
    </row>
    <row r="140" customHeight="true" spans="1:4">
      <c r="A140" s="94"/>
      <c r="B140" s="94"/>
      <c r="C140" s="94"/>
      <c r="D140" s="94"/>
    </row>
    <row r="141" customHeight="true" spans="1:4">
      <c r="A141" s="94"/>
      <c r="B141" s="94"/>
      <c r="C141" s="94"/>
      <c r="D141" s="94"/>
    </row>
    <row r="142" customHeight="true" spans="1:4">
      <c r="A142" s="94"/>
      <c r="B142" s="94"/>
      <c r="C142" s="94"/>
      <c r="D142" s="94"/>
    </row>
    <row r="143" customHeight="true" spans="1:4">
      <c r="A143" s="94"/>
      <c r="B143" s="94"/>
      <c r="C143" s="94"/>
      <c r="D143" s="94"/>
    </row>
    <row r="144" customHeight="true" spans="1:4">
      <c r="A144" s="94"/>
      <c r="B144" s="94"/>
      <c r="C144" s="94"/>
      <c r="D144" s="94"/>
    </row>
    <row r="145" customHeight="true" spans="1:4">
      <c r="A145" s="94"/>
      <c r="B145" s="94"/>
      <c r="C145" s="94"/>
      <c r="D145" s="94"/>
    </row>
    <row r="146" customHeight="true" spans="1:4">
      <c r="A146" s="94"/>
      <c r="B146" s="94"/>
      <c r="C146" s="94"/>
      <c r="D146" s="94"/>
    </row>
    <row r="147" customHeight="true" spans="1:4">
      <c r="A147" s="94"/>
      <c r="B147" s="94"/>
      <c r="C147" s="94"/>
      <c r="D147" s="94"/>
    </row>
    <row r="148" customHeight="true" spans="1:4">
      <c r="A148" s="94"/>
      <c r="B148" s="94"/>
      <c r="C148" s="94"/>
      <c r="D148" s="94"/>
    </row>
    <row r="149" customHeight="true" spans="1:4">
      <c r="A149" s="94"/>
      <c r="B149" s="94"/>
      <c r="C149" s="94"/>
      <c r="D149" s="94"/>
    </row>
    <row r="150" customHeight="true" spans="1:4">
      <c r="A150" s="94"/>
      <c r="B150" s="94"/>
      <c r="C150" s="94"/>
      <c r="D150" s="94"/>
    </row>
    <row r="151" customHeight="true" spans="1:4">
      <c r="A151" s="94"/>
      <c r="B151" s="94"/>
      <c r="C151" s="94"/>
      <c r="D151" s="94"/>
    </row>
    <row r="152" customHeight="true" spans="1:4">
      <c r="A152" s="94"/>
      <c r="B152" s="94"/>
      <c r="C152" s="94"/>
      <c r="D152" s="94"/>
    </row>
    <row r="153" customHeight="true" spans="1:4">
      <c r="A153" s="94"/>
      <c r="B153" s="94"/>
      <c r="C153" s="94"/>
      <c r="D153" s="94"/>
    </row>
    <row r="154" customHeight="true" spans="1:4">
      <c r="A154" s="94"/>
      <c r="B154" s="94"/>
      <c r="C154" s="94"/>
      <c r="D154" s="94"/>
    </row>
    <row r="155" customHeight="true" spans="1:4">
      <c r="A155" s="94"/>
      <c r="B155" s="94"/>
      <c r="C155" s="94"/>
      <c r="D155" s="94"/>
    </row>
    <row r="156" customHeight="true" spans="1:4">
      <c r="A156" s="94"/>
      <c r="B156" s="94"/>
      <c r="C156" s="94"/>
      <c r="D156" s="94"/>
    </row>
    <row r="157" customHeight="true" spans="1:4">
      <c r="A157" s="94"/>
      <c r="B157" s="94"/>
      <c r="C157" s="94"/>
      <c r="D157" s="94"/>
    </row>
    <row r="158" customHeight="true" spans="1:4">
      <c r="A158" s="94"/>
      <c r="B158" s="94"/>
      <c r="C158" s="94"/>
      <c r="D158" s="94"/>
    </row>
    <row r="159" customHeight="true" spans="1:4">
      <c r="A159" s="94"/>
      <c r="B159" s="94"/>
      <c r="C159" s="94"/>
      <c r="D159" s="94"/>
    </row>
    <row r="160" customHeight="true" spans="1:4">
      <c r="A160" s="94"/>
      <c r="B160" s="94"/>
      <c r="C160" s="94"/>
      <c r="D160" s="94"/>
    </row>
    <row r="161" customHeight="true" spans="1:4">
      <c r="A161" s="94"/>
      <c r="B161" s="94"/>
      <c r="C161" s="94"/>
      <c r="D161" s="94"/>
    </row>
    <row r="162" customHeight="true" spans="1:4">
      <c r="A162" s="94"/>
      <c r="B162" s="94"/>
      <c r="C162" s="94"/>
      <c r="D162" s="94"/>
    </row>
    <row r="163" customHeight="true" spans="1:4">
      <c r="A163" s="94"/>
      <c r="B163" s="94"/>
      <c r="C163" s="94"/>
      <c r="D163" s="94"/>
    </row>
    <row r="164" customHeight="true" spans="1:4">
      <c r="A164" s="94"/>
      <c r="B164" s="94"/>
      <c r="C164" s="94"/>
      <c r="D164" s="94"/>
    </row>
    <row r="165" customHeight="true" spans="1:4">
      <c r="A165" s="94"/>
      <c r="B165" s="94"/>
      <c r="C165" s="94"/>
      <c r="D165" s="94"/>
    </row>
    <row r="166" customHeight="true" spans="1:4">
      <c r="A166" s="94"/>
      <c r="B166" s="94"/>
      <c r="C166" s="94"/>
      <c r="D166" s="94"/>
    </row>
    <row r="167" customHeight="true" spans="1:4">
      <c r="A167" s="94"/>
      <c r="B167" s="94"/>
      <c r="C167" s="94"/>
      <c r="D167" s="94"/>
    </row>
    <row r="168" customHeight="true" spans="1:4">
      <c r="A168" s="94"/>
      <c r="B168" s="94"/>
      <c r="C168" s="94"/>
      <c r="D168" s="94"/>
    </row>
    <row r="169" customHeight="true" spans="1:4">
      <c r="A169" s="94"/>
      <c r="B169" s="94"/>
      <c r="C169" s="94"/>
      <c r="D169" s="94"/>
    </row>
    <row r="170" customHeight="true" spans="1:4">
      <c r="A170" s="94"/>
      <c r="B170" s="94"/>
      <c r="C170" s="94"/>
      <c r="D170" s="94"/>
    </row>
    <row r="171" customHeight="true" spans="1:4">
      <c r="A171" s="94"/>
      <c r="B171" s="94"/>
      <c r="C171" s="94"/>
      <c r="D171" s="94"/>
    </row>
    <row r="172" customHeight="true" spans="1:4">
      <c r="A172" s="94"/>
      <c r="B172" s="94"/>
      <c r="C172" s="94"/>
      <c r="D172" s="94"/>
    </row>
    <row r="173" customHeight="true" spans="1:4">
      <c r="A173" s="94"/>
      <c r="B173" s="94"/>
      <c r="C173" s="94"/>
      <c r="D173" s="94"/>
    </row>
    <row r="174" customHeight="true" spans="1:4">
      <c r="A174" s="94"/>
      <c r="B174" s="94"/>
      <c r="C174" s="94"/>
      <c r="D174" s="94"/>
    </row>
    <row r="175" customHeight="true" spans="1:4">
      <c r="A175" s="94"/>
      <c r="B175" s="94"/>
      <c r="C175" s="94"/>
      <c r="D175" s="94"/>
    </row>
    <row r="176" customHeight="true" spans="1:4">
      <c r="A176" s="94"/>
      <c r="B176" s="94"/>
      <c r="C176" s="94"/>
      <c r="D176" s="94"/>
    </row>
    <row r="177" customHeight="true" spans="1:4">
      <c r="A177" s="94"/>
      <c r="B177" s="94"/>
      <c r="C177" s="94"/>
      <c r="D177" s="94"/>
    </row>
    <row r="178" customHeight="true" spans="1:4">
      <c r="A178" s="94"/>
      <c r="B178" s="94"/>
      <c r="C178" s="94"/>
      <c r="D178" s="94"/>
    </row>
    <row r="179" customHeight="true" spans="1:4">
      <c r="A179" s="94"/>
      <c r="B179" s="94"/>
      <c r="C179" s="94"/>
      <c r="D179" s="94"/>
    </row>
    <row r="180" customHeight="true" spans="1:4">
      <c r="A180" s="94"/>
      <c r="B180" s="94"/>
      <c r="C180" s="94"/>
      <c r="D180" s="94"/>
    </row>
    <row r="181" customHeight="true" spans="1:4">
      <c r="A181" s="94"/>
      <c r="B181" s="94"/>
      <c r="C181" s="94"/>
      <c r="D181" s="94"/>
    </row>
    <row r="182" customHeight="true" spans="1:4">
      <c r="A182" s="94"/>
      <c r="B182" s="94"/>
      <c r="C182" s="94"/>
      <c r="D182" s="94"/>
    </row>
    <row r="183" customHeight="true" spans="1:4">
      <c r="A183" s="94"/>
      <c r="B183" s="94"/>
      <c r="C183" s="94"/>
      <c r="D183" s="94"/>
    </row>
    <row r="184" customHeight="true" spans="1:4">
      <c r="A184" s="94"/>
      <c r="B184" s="94"/>
      <c r="C184" s="94"/>
      <c r="D184" s="94"/>
    </row>
    <row r="185" customHeight="true" spans="1:4">
      <c r="A185" s="94"/>
      <c r="B185" s="94"/>
      <c r="C185" s="94"/>
      <c r="D185" s="94"/>
    </row>
    <row r="186" customHeight="true" spans="1:4">
      <c r="A186" s="94"/>
      <c r="B186" s="94"/>
      <c r="C186" s="94"/>
      <c r="D186" s="94"/>
    </row>
    <row r="187" customHeight="true" spans="1:4">
      <c r="A187" s="94"/>
      <c r="B187" s="94"/>
      <c r="C187" s="94"/>
      <c r="D187" s="94"/>
    </row>
    <row r="188" customHeight="true" spans="1:4">
      <c r="A188" s="94"/>
      <c r="B188" s="94"/>
      <c r="C188" s="94"/>
      <c r="D188" s="94"/>
    </row>
    <row r="189" customHeight="true" spans="1:4">
      <c r="A189" s="94"/>
      <c r="B189" s="94"/>
      <c r="C189" s="94"/>
      <c r="D189" s="94"/>
    </row>
    <row r="190" customHeight="true" spans="1:4">
      <c r="A190" s="94"/>
      <c r="B190" s="94"/>
      <c r="C190" s="94"/>
      <c r="D190" s="94"/>
    </row>
    <row r="191" customHeight="true" spans="1:4">
      <c r="A191" s="94"/>
      <c r="B191" s="94"/>
      <c r="C191" s="94"/>
      <c r="D191" s="94"/>
    </row>
    <row r="192" customHeight="true" spans="1:4">
      <c r="A192" s="94"/>
      <c r="B192" s="94"/>
      <c r="C192" s="94"/>
      <c r="D192" s="94"/>
    </row>
    <row r="193" customHeight="true" spans="1:4">
      <c r="A193" s="94"/>
      <c r="B193" s="94"/>
      <c r="C193" s="94"/>
      <c r="D193" s="94"/>
    </row>
    <row r="194" customHeight="true" spans="1:4">
      <c r="A194" s="94"/>
      <c r="B194" s="94"/>
      <c r="C194" s="94"/>
      <c r="D194" s="94"/>
    </row>
    <row r="195" customHeight="true" spans="1:4">
      <c r="A195" s="94"/>
      <c r="B195" s="94"/>
      <c r="C195" s="94"/>
      <c r="D195" s="94"/>
    </row>
    <row r="196" customHeight="true" spans="1:4">
      <c r="A196" s="94"/>
      <c r="B196" s="94"/>
      <c r="C196" s="94"/>
      <c r="D196" s="94"/>
    </row>
    <row r="197" customHeight="true" spans="1:4">
      <c r="A197" s="94"/>
      <c r="B197" s="94"/>
      <c r="C197" s="94"/>
      <c r="D197" s="94"/>
    </row>
    <row r="198" customHeight="true" spans="1:4">
      <c r="A198" s="94"/>
      <c r="B198" s="94"/>
      <c r="C198" s="94"/>
      <c r="D198" s="94"/>
    </row>
    <row r="199" customHeight="true" spans="1:4">
      <c r="A199" s="94"/>
      <c r="B199" s="94"/>
      <c r="C199" s="94"/>
      <c r="D199" s="94"/>
    </row>
    <row r="200" customHeight="true" spans="1:4">
      <c r="A200" s="94"/>
      <c r="B200" s="94"/>
      <c r="C200" s="94"/>
      <c r="D200" s="94"/>
    </row>
    <row r="201" customHeight="true" spans="1:4">
      <c r="A201" s="94"/>
      <c r="B201" s="94"/>
      <c r="C201" s="94"/>
      <c r="D201" s="94"/>
    </row>
    <row r="202" customHeight="true" spans="1:4">
      <c r="A202" s="94"/>
      <c r="B202" s="94"/>
      <c r="C202" s="94"/>
      <c r="D202" s="94"/>
    </row>
    <row r="203" customHeight="true" spans="1:4">
      <c r="A203" s="94"/>
      <c r="B203" s="94"/>
      <c r="C203" s="94"/>
      <c r="D203" s="94"/>
    </row>
    <row r="204" customHeight="true" spans="1:4">
      <c r="A204" s="94"/>
      <c r="B204" s="94"/>
      <c r="C204" s="94"/>
      <c r="D204" s="94"/>
    </row>
    <row r="205" customHeight="true" spans="1:4">
      <c r="A205" s="94"/>
      <c r="B205" s="94"/>
      <c r="C205" s="94"/>
      <c r="D205" s="94"/>
    </row>
    <row r="206" customHeight="true" spans="1:4">
      <c r="A206" s="94"/>
      <c r="B206" s="94"/>
      <c r="C206" s="94"/>
      <c r="D206" s="94"/>
    </row>
    <row r="207" customHeight="true" spans="1:4">
      <c r="A207" s="94"/>
      <c r="B207" s="94"/>
      <c r="C207" s="94"/>
      <c r="D207" s="94"/>
    </row>
    <row r="208" customHeight="true" spans="1:4">
      <c r="A208" s="94"/>
      <c r="B208" s="94"/>
      <c r="C208" s="94"/>
      <c r="D208" s="94"/>
    </row>
    <row r="209" customHeight="true" spans="1:4">
      <c r="A209" s="94"/>
      <c r="B209" s="94"/>
      <c r="C209" s="94"/>
      <c r="D209" s="94"/>
    </row>
    <row r="210" customHeight="true" spans="1:4">
      <c r="A210" s="94"/>
      <c r="B210" s="94"/>
      <c r="C210" s="94"/>
      <c r="D210" s="94"/>
    </row>
    <row r="211" customHeight="true" spans="1:4">
      <c r="A211" s="94"/>
      <c r="B211" s="94"/>
      <c r="C211" s="94"/>
      <c r="D211" s="94"/>
    </row>
    <row r="212" customHeight="true" spans="1:4">
      <c r="A212" s="94"/>
      <c r="B212" s="94"/>
      <c r="C212" s="94"/>
      <c r="D212" s="94"/>
    </row>
    <row r="213" customHeight="true" spans="1:4">
      <c r="A213" s="94"/>
      <c r="B213" s="94"/>
      <c r="C213" s="94"/>
      <c r="D213" s="94"/>
    </row>
    <row r="214" customHeight="true" spans="1:4">
      <c r="A214" s="94"/>
      <c r="B214" s="94"/>
      <c r="C214" s="94"/>
      <c r="D214" s="94"/>
    </row>
    <row r="215" customHeight="true" spans="1:4">
      <c r="A215" s="94"/>
      <c r="B215" s="94"/>
      <c r="C215" s="94"/>
      <c r="D215" s="94"/>
    </row>
    <row r="216" customHeight="true" spans="1:4">
      <c r="A216" s="94"/>
      <c r="B216" s="94"/>
      <c r="C216" s="94"/>
      <c r="D216" s="94"/>
    </row>
    <row r="217" customHeight="true" spans="1:4">
      <c r="A217" s="94"/>
      <c r="B217" s="94"/>
      <c r="C217" s="94"/>
      <c r="D217" s="94"/>
    </row>
    <row r="218" customHeight="true" spans="1:4">
      <c r="A218" s="94"/>
      <c r="B218" s="94"/>
      <c r="C218" s="94"/>
      <c r="D218" s="94"/>
    </row>
    <row r="219" customHeight="true" spans="1:4">
      <c r="A219" s="94"/>
      <c r="B219" s="94"/>
      <c r="C219" s="94"/>
      <c r="D219" s="94"/>
    </row>
    <row r="220" customHeight="true" spans="1:4">
      <c r="A220" s="94"/>
      <c r="B220" s="94"/>
      <c r="C220" s="94"/>
      <c r="D220" s="94"/>
    </row>
    <row r="221" customHeight="true" spans="1:4">
      <c r="A221" s="94"/>
      <c r="B221" s="94"/>
      <c r="C221" s="94"/>
      <c r="D221" s="94"/>
    </row>
    <row r="222" customHeight="true" spans="1:4">
      <c r="A222" s="94"/>
      <c r="B222" s="94"/>
      <c r="C222" s="94"/>
      <c r="D222" s="94"/>
    </row>
    <row r="223" customHeight="true" spans="1:4">
      <c r="A223" s="94"/>
      <c r="B223" s="94"/>
      <c r="C223" s="94"/>
      <c r="D223" s="94"/>
    </row>
    <row r="224" customHeight="true" spans="1:4">
      <c r="A224" s="94"/>
      <c r="B224" s="94"/>
      <c r="C224" s="94"/>
      <c r="D224" s="94"/>
    </row>
    <row r="225" customHeight="true" spans="1:4">
      <c r="A225" s="94"/>
      <c r="B225" s="94"/>
      <c r="C225" s="94"/>
      <c r="D225" s="94"/>
    </row>
    <row r="226" customHeight="true" spans="1:4">
      <c r="A226" s="94"/>
      <c r="B226" s="94"/>
      <c r="C226" s="94"/>
      <c r="D226" s="94"/>
    </row>
    <row r="227" customHeight="true" spans="1:4">
      <c r="A227" s="94"/>
      <c r="B227" s="94"/>
      <c r="C227" s="94"/>
      <c r="D227" s="94"/>
    </row>
    <row r="228" customHeight="true" spans="1:4">
      <c r="A228" s="94"/>
      <c r="B228" s="94"/>
      <c r="C228" s="94"/>
      <c r="D228" s="94"/>
    </row>
    <row r="229" customHeight="true" spans="1:4">
      <c r="A229" s="94"/>
      <c r="B229" s="94"/>
      <c r="C229" s="94"/>
      <c r="D229" s="94"/>
    </row>
    <row r="230" customHeight="true" spans="1:4">
      <c r="A230" s="94"/>
      <c r="B230" s="94"/>
      <c r="C230" s="94"/>
      <c r="D230" s="94"/>
    </row>
    <row r="231" customHeight="true" spans="1:4">
      <c r="A231" s="94"/>
      <c r="B231" s="94"/>
      <c r="C231" s="94"/>
      <c r="D231" s="94"/>
    </row>
    <row r="232" customHeight="true" spans="1:4">
      <c r="A232" s="94"/>
      <c r="B232" s="94"/>
      <c r="C232" s="94"/>
      <c r="D232" s="94"/>
    </row>
    <row r="233" customHeight="true" spans="1:4">
      <c r="A233" s="94"/>
      <c r="B233" s="94"/>
      <c r="C233" s="94"/>
      <c r="D233" s="94"/>
    </row>
    <row r="234" customHeight="true" spans="1:4">
      <c r="A234" s="94"/>
      <c r="B234" s="94"/>
      <c r="C234" s="94"/>
      <c r="D234" s="94"/>
    </row>
    <row r="235" customHeight="true" spans="1:4">
      <c r="A235" s="94"/>
      <c r="B235" s="94"/>
      <c r="C235" s="94"/>
      <c r="D235" s="94"/>
    </row>
    <row r="236" customHeight="true" spans="1:4">
      <c r="A236" s="94"/>
      <c r="B236" s="94"/>
      <c r="C236" s="94"/>
      <c r="D236" s="94"/>
    </row>
    <row r="237" customHeight="true" spans="1:4">
      <c r="A237" s="94"/>
      <c r="B237" s="94"/>
      <c r="C237" s="94"/>
      <c r="D237" s="94"/>
    </row>
    <row r="238" customHeight="true" spans="1:4">
      <c r="A238" s="94"/>
      <c r="B238" s="94"/>
      <c r="C238" s="94"/>
      <c r="D238" s="94"/>
    </row>
    <row r="239" customHeight="true" spans="1:4">
      <c r="A239" s="94"/>
      <c r="B239" s="94"/>
      <c r="C239" s="94"/>
      <c r="D239" s="94"/>
    </row>
    <row r="240" customHeight="true" spans="1:4">
      <c r="A240" s="94"/>
      <c r="B240" s="94"/>
      <c r="C240" s="94"/>
      <c r="D240" s="94"/>
    </row>
    <row r="241" customHeight="true" spans="1:4">
      <c r="A241" s="94"/>
      <c r="B241" s="94"/>
      <c r="C241" s="94"/>
      <c r="D241" s="94"/>
    </row>
    <row r="242" customHeight="true" spans="1:4">
      <c r="A242" s="94"/>
      <c r="B242" s="94"/>
      <c r="C242" s="94"/>
      <c r="D242" s="94"/>
    </row>
    <row r="243" customHeight="true" spans="1:4">
      <c r="A243" s="94"/>
      <c r="B243" s="94"/>
      <c r="C243" s="94"/>
      <c r="D243" s="94"/>
    </row>
    <row r="244" customHeight="true" spans="1:4">
      <c r="A244" s="94"/>
      <c r="B244" s="94"/>
      <c r="C244" s="94"/>
      <c r="D244" s="94"/>
    </row>
    <row r="245" customHeight="true" spans="1:4">
      <c r="A245" s="94"/>
      <c r="B245" s="94"/>
      <c r="C245" s="94"/>
      <c r="D245" s="94"/>
    </row>
    <row r="246" customHeight="true" spans="1:4">
      <c r="A246" s="94"/>
      <c r="B246" s="94"/>
      <c r="C246" s="94"/>
      <c r="D246" s="94"/>
    </row>
    <row r="247" customHeight="true" spans="1:4">
      <c r="A247" s="94"/>
      <c r="B247" s="94"/>
      <c r="C247" s="94"/>
      <c r="D247" s="94"/>
    </row>
    <row r="248" customHeight="true" spans="1:4">
      <c r="A248" s="94"/>
      <c r="B248" s="94"/>
      <c r="C248" s="94"/>
      <c r="D248" s="94"/>
    </row>
    <row r="249" customHeight="true" spans="1:4">
      <c r="A249" s="94"/>
      <c r="B249" s="94"/>
      <c r="C249" s="94"/>
      <c r="D249" s="94"/>
    </row>
    <row r="250" customHeight="true" spans="1:4">
      <c r="A250" s="94"/>
      <c r="B250" s="94"/>
      <c r="C250" s="94"/>
      <c r="D250" s="94"/>
    </row>
    <row r="251" customHeight="true" spans="1:4">
      <c r="A251" s="94"/>
      <c r="B251" s="94"/>
      <c r="C251" s="94"/>
      <c r="D251" s="94"/>
    </row>
    <row r="252" customHeight="true" spans="1:4">
      <c r="A252" s="94"/>
      <c r="B252" s="94"/>
      <c r="C252" s="94"/>
      <c r="D252" s="94"/>
    </row>
    <row r="253" customHeight="true" spans="1:4">
      <c r="A253" s="94"/>
      <c r="B253" s="94"/>
      <c r="C253" s="94"/>
      <c r="D253" s="94"/>
    </row>
    <row r="254" customHeight="true" spans="1:4">
      <c r="A254" s="94"/>
      <c r="B254" s="94"/>
      <c r="C254" s="94"/>
      <c r="D254" s="94"/>
    </row>
    <row r="255" customHeight="true" spans="1:4">
      <c r="A255" s="94"/>
      <c r="B255" s="94"/>
      <c r="C255" s="94"/>
      <c r="D255" s="94"/>
    </row>
    <row r="256" customHeight="true" spans="1:4">
      <c r="A256" s="94"/>
      <c r="B256" s="94"/>
      <c r="C256" s="94"/>
      <c r="D256" s="94"/>
    </row>
    <row r="257" customHeight="true" spans="1:4">
      <c r="A257" s="94"/>
      <c r="B257" s="94"/>
      <c r="C257" s="94"/>
      <c r="D257" s="94"/>
    </row>
    <row r="258" customHeight="true" spans="1:4">
      <c r="A258" s="94"/>
      <c r="B258" s="94"/>
      <c r="C258" s="94"/>
      <c r="D258" s="94"/>
    </row>
    <row r="259" customHeight="true" spans="1:4">
      <c r="A259" s="94"/>
      <c r="B259" s="94"/>
      <c r="C259" s="94"/>
      <c r="D259" s="94"/>
    </row>
    <row r="260" customHeight="true" spans="1:4">
      <c r="A260" s="94"/>
      <c r="B260" s="94"/>
      <c r="C260" s="94"/>
      <c r="D260" s="94"/>
    </row>
    <row r="261" customHeight="true" spans="1:4">
      <c r="A261" s="94"/>
      <c r="B261" s="94"/>
      <c r="C261" s="94"/>
      <c r="D261" s="94"/>
    </row>
    <row r="262" customHeight="true" spans="1:4">
      <c r="A262" s="94"/>
      <c r="B262" s="94"/>
      <c r="C262" s="94"/>
      <c r="D262" s="94"/>
    </row>
    <row r="263" customHeight="true" spans="1:4">
      <c r="A263" s="94"/>
      <c r="B263" s="94"/>
      <c r="C263" s="94"/>
      <c r="D263" s="94"/>
    </row>
    <row r="264" customHeight="true" spans="1:4">
      <c r="A264" s="94"/>
      <c r="B264" s="94"/>
      <c r="C264" s="94"/>
      <c r="D264" s="94"/>
    </row>
    <row r="265" customHeight="true" spans="1:4">
      <c r="A265" s="94"/>
      <c r="B265" s="94"/>
      <c r="C265" s="94"/>
      <c r="D265" s="94"/>
    </row>
    <row r="266" customHeight="true" spans="1:4">
      <c r="A266" s="94"/>
      <c r="B266" s="94"/>
      <c r="C266" s="94"/>
      <c r="D266" s="94"/>
    </row>
    <row r="267" customHeight="true" spans="1:4">
      <c r="A267" s="94"/>
      <c r="B267" s="94"/>
      <c r="C267" s="94"/>
      <c r="D267" s="94"/>
    </row>
    <row r="268" customHeight="true" spans="1:4">
      <c r="A268" s="94"/>
      <c r="B268" s="94"/>
      <c r="C268" s="94"/>
      <c r="D268" s="94"/>
    </row>
    <row r="269" customHeight="true" spans="1:4">
      <c r="A269" s="94"/>
      <c r="B269" s="94"/>
      <c r="C269" s="94"/>
      <c r="D269" s="94"/>
    </row>
    <row r="270" customHeight="true" spans="1:4">
      <c r="A270" s="94"/>
      <c r="B270" s="94"/>
      <c r="C270" s="94"/>
      <c r="D270" s="94"/>
    </row>
    <row r="271" customHeight="true" spans="1:4">
      <c r="A271" s="94"/>
      <c r="B271" s="94"/>
      <c r="C271" s="94"/>
      <c r="D271" s="94"/>
    </row>
    <row r="272" customHeight="true" spans="1:4">
      <c r="A272" s="94"/>
      <c r="B272" s="94"/>
      <c r="C272" s="94"/>
      <c r="D272" s="94"/>
    </row>
    <row r="273" customHeight="true" spans="1:4">
      <c r="A273" s="94"/>
      <c r="B273" s="94"/>
      <c r="C273" s="94"/>
      <c r="D273" s="94"/>
    </row>
    <row r="274" customHeight="true" spans="1:4">
      <c r="A274" s="94"/>
      <c r="B274" s="94"/>
      <c r="C274" s="94"/>
      <c r="D274" s="94"/>
    </row>
    <row r="275" customHeight="true" spans="1:4">
      <c r="A275" s="94"/>
      <c r="B275" s="94"/>
      <c r="C275" s="94"/>
      <c r="D275" s="94"/>
    </row>
    <row r="276" customHeight="true" spans="1:4">
      <c r="A276" s="94"/>
      <c r="B276" s="94"/>
      <c r="C276" s="94"/>
      <c r="D276" s="94"/>
    </row>
    <row r="277" customHeight="true" spans="1:4">
      <c r="A277" s="94"/>
      <c r="B277" s="94"/>
      <c r="C277" s="94"/>
      <c r="D277" s="94"/>
    </row>
    <row r="278" customHeight="true" spans="1:4">
      <c r="A278" s="94"/>
      <c r="B278" s="94"/>
      <c r="C278" s="94"/>
      <c r="D278" s="94"/>
    </row>
    <row r="279" customHeight="true" spans="1:4">
      <c r="A279" s="94"/>
      <c r="B279" s="94"/>
      <c r="C279" s="94"/>
      <c r="D279" s="94"/>
    </row>
    <row r="280" customHeight="true" spans="1:4">
      <c r="A280" s="94"/>
      <c r="B280" s="94"/>
      <c r="C280" s="94"/>
      <c r="D280" s="94"/>
    </row>
    <row r="281" customHeight="true" spans="1:4">
      <c r="A281" s="94"/>
      <c r="B281" s="94"/>
      <c r="C281" s="94"/>
      <c r="D281" s="94"/>
    </row>
    <row r="282" customHeight="true" spans="1:4">
      <c r="A282" s="94"/>
      <c r="B282" s="94"/>
      <c r="C282" s="94"/>
      <c r="D282" s="94"/>
    </row>
    <row r="283" customHeight="true" spans="1:4">
      <c r="A283" s="94"/>
      <c r="B283" s="94"/>
      <c r="C283" s="94"/>
      <c r="D283" s="94"/>
    </row>
    <row r="284" customHeight="true" spans="1:4">
      <c r="A284" s="94"/>
      <c r="B284" s="94"/>
      <c r="C284" s="94"/>
      <c r="D284" s="94"/>
    </row>
    <row r="285" customHeight="true" spans="1:4">
      <c r="A285" s="94"/>
      <c r="B285" s="94"/>
      <c r="C285" s="94"/>
      <c r="D285" s="94"/>
    </row>
    <row r="286" customHeight="true" spans="1:4">
      <c r="A286" s="94"/>
      <c r="B286" s="94"/>
      <c r="C286" s="94"/>
      <c r="D286" s="94"/>
    </row>
    <row r="287" customHeight="true" spans="1:4">
      <c r="A287" s="94"/>
      <c r="B287" s="94"/>
      <c r="C287" s="94"/>
      <c r="D287" s="94"/>
    </row>
    <row r="288" customHeight="true" spans="1:4">
      <c r="A288" s="94"/>
      <c r="B288" s="94"/>
      <c r="C288" s="94"/>
      <c r="D288" s="94"/>
    </row>
    <row r="289" customHeight="true" spans="1:4">
      <c r="A289" s="94"/>
      <c r="B289" s="94"/>
      <c r="C289" s="94"/>
      <c r="D289" s="94"/>
    </row>
    <row r="290" customHeight="true" spans="1:4">
      <c r="A290" s="94"/>
      <c r="B290" s="94"/>
      <c r="C290" s="94"/>
      <c r="D290" s="94"/>
    </row>
    <row r="291" customHeight="true" spans="1:4">
      <c r="A291" s="94"/>
      <c r="B291" s="94"/>
      <c r="C291" s="94"/>
      <c r="D291" s="94"/>
    </row>
    <row r="292" customHeight="true" spans="1:4">
      <c r="A292" s="94"/>
      <c r="B292" s="94"/>
      <c r="C292" s="94"/>
      <c r="D292" s="94"/>
    </row>
    <row r="293" customHeight="true" spans="1:4">
      <c r="A293" s="94"/>
      <c r="B293" s="94"/>
      <c r="C293" s="94"/>
      <c r="D293" s="94"/>
    </row>
    <row r="294" customHeight="true" spans="1:4">
      <c r="A294" s="94"/>
      <c r="B294" s="94"/>
      <c r="C294" s="94"/>
      <c r="D294" s="94"/>
    </row>
    <row r="295" customHeight="true" spans="1:4">
      <c r="A295" s="94"/>
      <c r="B295" s="94"/>
      <c r="C295" s="94"/>
      <c r="D295" s="94"/>
    </row>
    <row r="296" customHeight="true" spans="1:4">
      <c r="A296" s="94"/>
      <c r="B296" s="94"/>
      <c r="C296" s="94"/>
      <c r="D296" s="94"/>
    </row>
    <row r="297" customHeight="true" spans="1:4">
      <c r="A297" s="94"/>
      <c r="B297" s="94"/>
      <c r="C297" s="94"/>
      <c r="D297" s="94"/>
    </row>
    <row r="298" customHeight="true" spans="1:4">
      <c r="A298" s="94"/>
      <c r="B298" s="94"/>
      <c r="C298" s="94"/>
      <c r="D298" s="94"/>
    </row>
    <row r="299" customHeight="true" spans="1:4">
      <c r="A299" s="94"/>
      <c r="B299" s="94"/>
      <c r="C299" s="94"/>
      <c r="D299" s="94"/>
    </row>
    <row r="300" customHeight="true" spans="1:4">
      <c r="A300" s="94"/>
      <c r="B300" s="94"/>
      <c r="C300" s="94"/>
      <c r="D300" s="94"/>
    </row>
    <row r="301" customHeight="true" spans="1:4">
      <c r="A301" s="94"/>
      <c r="B301" s="94"/>
      <c r="C301" s="94"/>
      <c r="D301" s="94"/>
    </row>
    <row r="302" customHeight="true" spans="1:4">
      <c r="A302" s="94"/>
      <c r="B302" s="94"/>
      <c r="C302" s="94"/>
      <c r="D302" s="94"/>
    </row>
    <row r="303" customHeight="true" spans="1:4">
      <c r="A303" s="94"/>
      <c r="B303" s="94"/>
      <c r="C303" s="94"/>
      <c r="D303" s="94"/>
    </row>
    <row r="304" customHeight="true" spans="1:4">
      <c r="A304" s="94"/>
      <c r="B304" s="94"/>
      <c r="C304" s="94"/>
      <c r="D304" s="94"/>
    </row>
    <row r="305" customHeight="true" spans="1:4">
      <c r="A305" s="94"/>
      <c r="B305" s="94"/>
      <c r="C305" s="94"/>
      <c r="D305" s="94"/>
    </row>
    <row r="306" customHeight="true" spans="1:4">
      <c r="A306" s="94"/>
      <c r="B306" s="94"/>
      <c r="C306" s="94"/>
      <c r="D306" s="94"/>
    </row>
    <row r="307" customHeight="true" spans="1:4">
      <c r="A307" s="94"/>
      <c r="B307" s="94"/>
      <c r="C307" s="94"/>
      <c r="D307" s="94"/>
    </row>
    <row r="308" customHeight="true" spans="1:4">
      <c r="A308" s="94"/>
      <c r="B308" s="94"/>
      <c r="C308" s="94"/>
      <c r="D308" s="94"/>
    </row>
    <row r="309" customHeight="true" spans="1:4">
      <c r="A309" s="94"/>
      <c r="B309" s="94"/>
      <c r="C309" s="94"/>
      <c r="D309" s="94"/>
    </row>
    <row r="310" customHeight="true" spans="1:4">
      <c r="A310" s="94"/>
      <c r="B310" s="94"/>
      <c r="C310" s="94"/>
      <c r="D310" s="94"/>
    </row>
    <row r="311" customHeight="true" spans="1:4">
      <c r="A311" s="94"/>
      <c r="B311" s="94"/>
      <c r="C311" s="94"/>
      <c r="D311" s="94"/>
    </row>
    <row r="312" customHeight="true" spans="1:4">
      <c r="A312" s="94"/>
      <c r="B312" s="94"/>
      <c r="C312" s="94"/>
      <c r="D312" s="94"/>
    </row>
    <row r="313" customHeight="true" spans="1:4">
      <c r="A313" s="94"/>
      <c r="B313" s="94"/>
      <c r="C313" s="94"/>
      <c r="D313" s="94"/>
    </row>
    <row r="314" customHeight="true" spans="1:4">
      <c r="A314" s="94"/>
      <c r="B314" s="94"/>
      <c r="C314" s="94"/>
      <c r="D314" s="94"/>
    </row>
    <row r="315" customHeight="true" spans="1:4">
      <c r="A315" s="94"/>
      <c r="B315" s="94"/>
      <c r="C315" s="94"/>
      <c r="D315" s="94"/>
    </row>
    <row r="316" customHeight="true" spans="1:4">
      <c r="A316" s="94"/>
      <c r="B316" s="94"/>
      <c r="C316" s="94"/>
      <c r="D316" s="94"/>
    </row>
    <row r="317" customHeight="true" spans="1:4">
      <c r="A317" s="94"/>
      <c r="B317" s="94"/>
      <c r="C317" s="94"/>
      <c r="D317" s="94"/>
    </row>
    <row r="318" customHeight="true" spans="1:4">
      <c r="A318" s="94"/>
      <c r="B318" s="94"/>
      <c r="C318" s="94"/>
      <c r="D318" s="94"/>
    </row>
    <row r="319" customHeight="true" spans="1:4">
      <c r="A319" s="94"/>
      <c r="B319" s="94"/>
      <c r="C319" s="94"/>
      <c r="D319" s="94"/>
    </row>
    <row r="320" customHeight="true" spans="1:4">
      <c r="A320" s="94"/>
      <c r="B320" s="94"/>
      <c r="C320" s="94"/>
      <c r="D320" s="94"/>
    </row>
    <row r="321" customHeight="true" spans="1:4">
      <c r="A321" s="94"/>
      <c r="B321" s="94"/>
      <c r="C321" s="94"/>
      <c r="D321" s="94"/>
    </row>
    <row r="322" customHeight="true" spans="1:4">
      <c r="A322" s="94"/>
      <c r="B322" s="94"/>
      <c r="C322" s="94"/>
      <c r="D322" s="94"/>
    </row>
    <row r="323" customHeight="true" spans="1:4">
      <c r="A323" s="94"/>
      <c r="B323" s="94"/>
      <c r="C323" s="94"/>
      <c r="D323" s="94"/>
    </row>
    <row r="324" customHeight="true" spans="1:4">
      <c r="A324" s="94"/>
      <c r="B324" s="94"/>
      <c r="C324" s="94"/>
      <c r="D324" s="94"/>
    </row>
    <row r="325" customHeight="true" spans="1:4">
      <c r="A325" s="94"/>
      <c r="B325" s="94"/>
      <c r="C325" s="94"/>
      <c r="D325" s="94"/>
    </row>
    <row r="326" customHeight="true" spans="1:4">
      <c r="A326" s="94"/>
      <c r="B326" s="94"/>
      <c r="C326" s="94"/>
      <c r="D326" s="94"/>
    </row>
    <row r="327" customHeight="true" spans="1:4">
      <c r="A327" s="94"/>
      <c r="B327" s="94"/>
      <c r="C327" s="94"/>
      <c r="D327" s="94"/>
    </row>
    <row r="328" customHeight="true" spans="1:4">
      <c r="A328" s="94"/>
      <c r="B328" s="94"/>
      <c r="C328" s="94"/>
      <c r="D328" s="94"/>
    </row>
    <row r="329" customHeight="true" spans="1:4">
      <c r="A329" s="94"/>
      <c r="B329" s="94"/>
      <c r="C329" s="94"/>
      <c r="D329" s="94"/>
    </row>
    <row r="330" customHeight="true" spans="1:4">
      <c r="A330" s="94"/>
      <c r="B330" s="94"/>
      <c r="C330" s="94"/>
      <c r="D330" s="94"/>
    </row>
    <row r="331" customHeight="true" spans="1:4">
      <c r="A331" s="94"/>
      <c r="B331" s="94"/>
      <c r="C331" s="94"/>
      <c r="D331" s="94"/>
    </row>
    <row r="332" customHeight="true" spans="1:4">
      <c r="A332" s="94"/>
      <c r="B332" s="94"/>
      <c r="C332" s="94"/>
      <c r="D332" s="94"/>
    </row>
    <row r="333" customHeight="true" spans="1:4">
      <c r="A333" s="94"/>
      <c r="B333" s="94"/>
      <c r="C333" s="94"/>
      <c r="D333" s="94"/>
    </row>
    <row r="334" customHeight="true" spans="1:4">
      <c r="A334" s="94"/>
      <c r="B334" s="94"/>
      <c r="C334" s="94"/>
      <c r="D334" s="94"/>
    </row>
    <row r="335" customHeight="true" spans="1:4">
      <c r="A335" s="94"/>
      <c r="B335" s="94"/>
      <c r="C335" s="94"/>
      <c r="D335" s="94"/>
    </row>
    <row r="336" customHeight="true" spans="1:4">
      <c r="A336" s="94"/>
      <c r="B336" s="94"/>
      <c r="C336" s="94"/>
      <c r="D336" s="94"/>
    </row>
    <row r="337" customHeight="true" spans="1:4">
      <c r="A337" s="94"/>
      <c r="B337" s="94"/>
      <c r="C337" s="94"/>
      <c r="D337" s="94"/>
    </row>
    <row r="338" customHeight="true" spans="1:4">
      <c r="A338" s="94"/>
      <c r="B338" s="94"/>
      <c r="C338" s="94"/>
      <c r="D338" s="94"/>
    </row>
    <row r="339" customHeight="true" spans="1:4">
      <c r="A339" s="94"/>
      <c r="B339" s="94"/>
      <c r="C339" s="94"/>
      <c r="D339" s="94"/>
    </row>
    <row r="340" customHeight="true" spans="1:4">
      <c r="A340" s="94"/>
      <c r="B340" s="94"/>
      <c r="C340" s="94"/>
      <c r="D340" s="94"/>
    </row>
    <row r="341" customHeight="true" spans="1:4">
      <c r="A341" s="94"/>
      <c r="B341" s="94"/>
      <c r="C341" s="94"/>
      <c r="D341" s="94"/>
    </row>
    <row r="342" customHeight="true" spans="1:4">
      <c r="A342" s="94"/>
      <c r="B342" s="94"/>
      <c r="C342" s="94"/>
      <c r="D342" s="94"/>
    </row>
    <row r="343" customHeight="true" spans="1:4">
      <c r="A343" s="94"/>
      <c r="B343" s="94"/>
      <c r="C343" s="94"/>
      <c r="D343" s="94"/>
    </row>
    <row r="344" customHeight="true" spans="1:4">
      <c r="A344" s="94"/>
      <c r="B344" s="94"/>
      <c r="C344" s="94"/>
      <c r="D344" s="94"/>
    </row>
    <row r="345" customHeight="true" spans="1:4">
      <c r="A345" s="94"/>
      <c r="B345" s="94"/>
      <c r="C345" s="94"/>
      <c r="D345" s="94"/>
    </row>
    <row r="346" customHeight="true" spans="1:4">
      <c r="A346" s="94"/>
      <c r="B346" s="94"/>
      <c r="C346" s="94"/>
      <c r="D346" s="94"/>
    </row>
    <row r="347" customHeight="true" spans="1:4">
      <c r="A347" s="94"/>
      <c r="B347" s="94"/>
      <c r="C347" s="94"/>
      <c r="D347" s="94"/>
    </row>
    <row r="348" customHeight="true" spans="1:4">
      <c r="A348" s="94"/>
      <c r="B348" s="94"/>
      <c r="C348" s="94"/>
      <c r="D348" s="94"/>
    </row>
    <row r="349" customHeight="true" spans="1:4">
      <c r="A349" s="94"/>
      <c r="B349" s="94"/>
      <c r="C349" s="94"/>
      <c r="D349" s="94"/>
    </row>
    <row r="350" customHeight="true" spans="1:4">
      <c r="A350" s="94"/>
      <c r="B350" s="94"/>
      <c r="C350" s="94"/>
      <c r="D350" s="94"/>
    </row>
    <row r="351" customHeight="true" spans="1:4">
      <c r="A351" s="94"/>
      <c r="B351" s="94"/>
      <c r="C351" s="94"/>
      <c r="D351" s="94"/>
    </row>
    <row r="352" customHeight="true" spans="1:4">
      <c r="A352" s="94"/>
      <c r="B352" s="94"/>
      <c r="C352" s="94"/>
      <c r="D352" s="94"/>
    </row>
    <row r="353" customHeight="true" spans="1:4">
      <c r="A353" s="94"/>
      <c r="B353" s="94"/>
      <c r="C353" s="94"/>
      <c r="D353" s="94"/>
    </row>
    <row r="354" customHeight="true" spans="1:4">
      <c r="A354" s="94"/>
      <c r="B354" s="94"/>
      <c r="C354" s="94"/>
      <c r="D354" s="94"/>
    </row>
    <row r="355" customHeight="true" spans="1:4">
      <c r="A355" s="94"/>
      <c r="B355" s="94"/>
      <c r="C355" s="94"/>
      <c r="D355" s="94"/>
    </row>
    <row r="356" customHeight="true" spans="1:4">
      <c r="A356" s="94"/>
      <c r="B356" s="94"/>
      <c r="C356" s="94"/>
      <c r="D356" s="94"/>
    </row>
    <row r="357" customHeight="true" spans="1:4">
      <c r="A357" s="94"/>
      <c r="B357" s="94"/>
      <c r="C357" s="94"/>
      <c r="D357" s="94"/>
    </row>
    <row r="358" customHeight="true" spans="1:4">
      <c r="A358" s="94"/>
      <c r="B358" s="94"/>
      <c r="C358" s="94"/>
      <c r="D358" s="94"/>
    </row>
    <row r="359" customHeight="true" spans="1:4">
      <c r="A359" s="94"/>
      <c r="B359" s="94"/>
      <c r="C359" s="94"/>
      <c r="D359" s="94"/>
    </row>
    <row r="360" customHeight="true" spans="1:4">
      <c r="A360" s="94"/>
      <c r="B360" s="94"/>
      <c r="C360" s="94"/>
      <c r="D360" s="94"/>
    </row>
    <row r="361" customHeight="true" spans="1:4">
      <c r="A361" s="94"/>
      <c r="B361" s="94"/>
      <c r="C361" s="94"/>
      <c r="D361" s="94"/>
    </row>
    <row r="362" customHeight="true" spans="1:4">
      <c r="A362" s="94"/>
      <c r="B362" s="94"/>
      <c r="C362" s="94"/>
      <c r="D362" s="94"/>
    </row>
    <row r="363" customHeight="true" spans="1:4">
      <c r="A363" s="94"/>
      <c r="B363" s="94"/>
      <c r="C363" s="94"/>
      <c r="D363" s="94"/>
    </row>
    <row r="364" customHeight="true" spans="1:4">
      <c r="A364" s="94"/>
      <c r="B364" s="94"/>
      <c r="C364" s="94"/>
      <c r="D364" s="94"/>
    </row>
    <row r="365" customHeight="true" spans="1:4">
      <c r="A365" s="94"/>
      <c r="B365" s="94"/>
      <c r="C365" s="94"/>
      <c r="D365" s="94"/>
    </row>
    <row r="366" customHeight="true" spans="1:4">
      <c r="A366" s="94"/>
      <c r="B366" s="94"/>
      <c r="C366" s="94"/>
      <c r="D366" s="94"/>
    </row>
    <row r="367" customHeight="true" spans="1:4">
      <c r="A367" s="94"/>
      <c r="B367" s="94"/>
      <c r="C367" s="94"/>
      <c r="D367" s="94"/>
    </row>
    <row r="368" customHeight="true" spans="1:4">
      <c r="A368" s="94"/>
      <c r="B368" s="94"/>
      <c r="C368" s="94"/>
      <c r="D368" s="94"/>
    </row>
    <row r="369" customHeight="true" spans="1:4">
      <c r="A369" s="94"/>
      <c r="B369" s="94"/>
      <c r="C369" s="94"/>
      <c r="D369" s="94"/>
    </row>
    <row r="370" customHeight="true" spans="1:4">
      <c r="A370" s="94"/>
      <c r="B370" s="94"/>
      <c r="C370" s="94"/>
      <c r="D370" s="94"/>
    </row>
    <row r="371" customHeight="true" spans="1:4">
      <c r="A371" s="94"/>
      <c r="B371" s="94"/>
      <c r="C371" s="94"/>
      <c r="D371" s="94"/>
    </row>
    <row r="372" customHeight="true" spans="1:4">
      <c r="A372" s="94"/>
      <c r="B372" s="94"/>
      <c r="C372" s="94"/>
      <c r="D372" s="94"/>
    </row>
    <row r="373" customHeight="true" spans="1:4">
      <c r="A373" s="94"/>
      <c r="B373" s="94"/>
      <c r="C373" s="94"/>
      <c r="D373" s="94"/>
    </row>
    <row r="374" customHeight="true" spans="1:4">
      <c r="A374" s="94"/>
      <c r="B374" s="94"/>
      <c r="C374" s="94"/>
      <c r="D374" s="94"/>
    </row>
    <row r="375" customHeight="true" spans="1:4">
      <c r="A375" s="94"/>
      <c r="B375" s="94"/>
      <c r="C375" s="94"/>
      <c r="D375" s="94"/>
    </row>
    <row r="376" customHeight="true" spans="1:4">
      <c r="A376" s="94"/>
      <c r="B376" s="94"/>
      <c r="C376" s="94"/>
      <c r="D376" s="94"/>
    </row>
    <row r="377" customHeight="true" spans="1:4">
      <c r="A377" s="94"/>
      <c r="B377" s="94"/>
      <c r="C377" s="94"/>
      <c r="D377" s="94"/>
    </row>
    <row r="378" customHeight="true" spans="1:4">
      <c r="A378" s="94"/>
      <c r="B378" s="94"/>
      <c r="C378" s="94"/>
      <c r="D378" s="94"/>
    </row>
    <row r="379" customHeight="true" spans="1:4">
      <c r="A379" s="94"/>
      <c r="B379" s="94"/>
      <c r="C379" s="94"/>
      <c r="D379" s="94"/>
    </row>
    <row r="380" customHeight="true" spans="1:4">
      <c r="A380" s="94"/>
      <c r="B380" s="94"/>
      <c r="C380" s="94"/>
      <c r="D380" s="94"/>
    </row>
    <row r="381" customHeight="true" spans="1:4">
      <c r="A381" s="94"/>
      <c r="B381" s="94"/>
      <c r="C381" s="94"/>
      <c r="D381" s="94"/>
    </row>
    <row r="382" customHeight="true" spans="1:4">
      <c r="A382" s="94"/>
      <c r="B382" s="94"/>
      <c r="C382" s="94"/>
      <c r="D382" s="94"/>
    </row>
    <row r="383" customHeight="true" spans="1:4">
      <c r="A383" s="94"/>
      <c r="B383" s="94"/>
      <c r="C383" s="94"/>
      <c r="D383" s="94"/>
    </row>
    <row r="384" customHeight="true" spans="1:4">
      <c r="A384" s="94"/>
      <c r="B384" s="94"/>
      <c r="C384" s="94"/>
      <c r="D384" s="94"/>
    </row>
    <row r="385" customHeight="true" spans="1:4">
      <c r="A385" s="94"/>
      <c r="B385" s="94"/>
      <c r="C385" s="94"/>
      <c r="D385" s="94"/>
    </row>
    <row r="386" customHeight="true" spans="1:4">
      <c r="A386" s="94"/>
      <c r="B386" s="94"/>
      <c r="C386" s="94"/>
      <c r="D386" s="94"/>
    </row>
    <row r="387" customHeight="true" spans="1:4">
      <c r="A387" s="94"/>
      <c r="B387" s="94"/>
      <c r="C387" s="94"/>
      <c r="D387" s="94"/>
    </row>
    <row r="388" customHeight="true" spans="1:4">
      <c r="A388" s="94"/>
      <c r="B388" s="94"/>
      <c r="C388" s="94"/>
      <c r="D388" s="94"/>
    </row>
    <row r="389" customHeight="true" spans="1:4">
      <c r="A389" s="94"/>
      <c r="B389" s="94"/>
      <c r="C389" s="94"/>
      <c r="D389" s="94"/>
    </row>
    <row r="390" customHeight="true" spans="1:4">
      <c r="A390" s="94"/>
      <c r="B390" s="94"/>
      <c r="C390" s="94"/>
      <c r="D390" s="94"/>
    </row>
    <row r="391" customHeight="true" spans="1:4">
      <c r="A391" s="94"/>
      <c r="B391" s="94"/>
      <c r="C391" s="94"/>
      <c r="D391" s="94"/>
    </row>
    <row r="392" customHeight="true" spans="1:4">
      <c r="A392" s="94"/>
      <c r="B392" s="94"/>
      <c r="C392" s="94"/>
      <c r="D392" s="94"/>
    </row>
    <row r="393" customHeight="true" spans="1:4">
      <c r="A393" s="94"/>
      <c r="B393" s="94"/>
      <c r="C393" s="94"/>
      <c r="D393" s="94"/>
    </row>
    <row r="394" customHeight="true" spans="1:4">
      <c r="A394" s="94"/>
      <c r="B394" s="94"/>
      <c r="C394" s="94"/>
      <c r="D394" s="94"/>
    </row>
    <row r="395" customHeight="true" spans="1:4">
      <c r="A395" s="94"/>
      <c r="B395" s="94"/>
      <c r="C395" s="94"/>
      <c r="D395" s="94"/>
    </row>
    <row r="396" customHeight="true" spans="1:4">
      <c r="A396" s="94"/>
      <c r="B396" s="94"/>
      <c r="C396" s="94"/>
      <c r="D396" s="94"/>
    </row>
    <row r="397" customHeight="true" spans="1:4">
      <c r="A397" s="94"/>
      <c r="B397" s="94"/>
      <c r="C397" s="94"/>
      <c r="D397" s="94"/>
    </row>
    <row r="398" customHeight="true" spans="1:4">
      <c r="A398" s="94"/>
      <c r="B398" s="94"/>
      <c r="C398" s="94"/>
      <c r="D398" s="94"/>
    </row>
    <row r="399" customHeight="true" spans="1:4">
      <c r="A399" s="94"/>
      <c r="B399" s="94"/>
      <c r="C399" s="94"/>
      <c r="D399" s="94"/>
    </row>
    <row r="400" customHeight="true" spans="1:4">
      <c r="A400" s="94"/>
      <c r="B400" s="94"/>
      <c r="C400" s="94"/>
      <c r="D400" s="94"/>
    </row>
    <row r="401" customHeight="true" spans="1:4">
      <c r="A401" s="94"/>
      <c r="B401" s="94"/>
      <c r="C401" s="94"/>
      <c r="D401" s="94"/>
    </row>
    <row r="402" customHeight="true" spans="1:4">
      <c r="A402" s="94"/>
      <c r="B402" s="94"/>
      <c r="C402" s="94"/>
      <c r="D402" s="94"/>
    </row>
    <row r="403" customHeight="true" spans="1:4">
      <c r="A403" s="94"/>
      <c r="B403" s="94"/>
      <c r="C403" s="94"/>
      <c r="D403" s="94"/>
    </row>
    <row r="404" customHeight="true" spans="1:4">
      <c r="A404" s="94"/>
      <c r="B404" s="94"/>
      <c r="C404" s="94"/>
      <c r="D404" s="94"/>
    </row>
    <row r="405" customHeight="true" spans="1:4">
      <c r="A405" s="94"/>
      <c r="B405" s="94"/>
      <c r="C405" s="94"/>
      <c r="D405" s="94"/>
    </row>
    <row r="406" customHeight="true" spans="1:4">
      <c r="A406" s="94"/>
      <c r="B406" s="94"/>
      <c r="C406" s="94"/>
      <c r="D406" s="94"/>
    </row>
    <row r="407" customHeight="true" spans="1:4">
      <c r="A407" s="94"/>
      <c r="B407" s="94"/>
      <c r="C407" s="94"/>
      <c r="D407" s="94"/>
    </row>
    <row r="408" customHeight="true" spans="1:4">
      <c r="A408" s="94"/>
      <c r="B408" s="94"/>
      <c r="C408" s="94"/>
      <c r="D408" s="94"/>
    </row>
    <row r="409" customHeight="true" spans="1:4">
      <c r="A409" s="94"/>
      <c r="B409" s="94"/>
      <c r="C409" s="94"/>
      <c r="D409" s="94"/>
    </row>
    <row r="410" customHeight="true" spans="1:4">
      <c r="A410" s="94"/>
      <c r="B410" s="94"/>
      <c r="C410" s="94"/>
      <c r="D410" s="94"/>
    </row>
    <row r="411" customHeight="true" spans="1:4">
      <c r="A411" s="94"/>
      <c r="B411" s="94"/>
      <c r="C411" s="94"/>
      <c r="D411" s="94"/>
    </row>
    <row r="412" customHeight="true" spans="1:4">
      <c r="A412" s="94"/>
      <c r="B412" s="94"/>
      <c r="C412" s="94"/>
      <c r="D412" s="94"/>
    </row>
    <row r="413" customHeight="true" spans="1:4">
      <c r="A413" s="94"/>
      <c r="B413" s="94"/>
      <c r="C413" s="94"/>
      <c r="D413" s="94"/>
    </row>
    <row r="414" customHeight="true" spans="1:4">
      <c r="A414" s="94"/>
      <c r="B414" s="94"/>
      <c r="C414" s="94"/>
      <c r="D414" s="94"/>
    </row>
    <row r="415" customHeight="true" spans="1:4">
      <c r="A415" s="94"/>
      <c r="B415" s="94"/>
      <c r="C415" s="94"/>
      <c r="D415" s="94"/>
    </row>
    <row r="416" customHeight="true" spans="1:4">
      <c r="A416" s="94"/>
      <c r="B416" s="94"/>
      <c r="C416" s="94"/>
      <c r="D416" s="94"/>
    </row>
    <row r="417" customHeight="true" spans="1:4">
      <c r="A417" s="94"/>
      <c r="B417" s="94"/>
      <c r="C417" s="94"/>
      <c r="D417" s="94"/>
    </row>
    <row r="418" customHeight="true" spans="1:4">
      <c r="A418" s="94"/>
      <c r="B418" s="94"/>
      <c r="C418" s="94"/>
      <c r="D418" s="94"/>
    </row>
    <row r="419" customHeight="true" spans="1:4">
      <c r="A419" s="94"/>
      <c r="B419" s="94"/>
      <c r="C419" s="94"/>
      <c r="D419" s="94"/>
    </row>
    <row r="420" customHeight="true" spans="1:4">
      <c r="A420" s="94"/>
      <c r="B420" s="94"/>
      <c r="C420" s="94"/>
      <c r="D420" s="94"/>
    </row>
    <row r="421" customHeight="true" spans="1:4">
      <c r="A421" s="94"/>
      <c r="B421" s="94"/>
      <c r="C421" s="94"/>
      <c r="D421" s="94"/>
    </row>
    <row r="422" customHeight="true" spans="1:4">
      <c r="A422" s="94"/>
      <c r="B422" s="94"/>
      <c r="C422" s="94"/>
      <c r="D422" s="94"/>
    </row>
    <row r="423" customHeight="true" spans="1:4">
      <c r="A423" s="94"/>
      <c r="B423" s="94"/>
      <c r="C423" s="94"/>
      <c r="D423" s="94"/>
    </row>
    <row r="424" customHeight="true" spans="1:4">
      <c r="A424" s="94"/>
      <c r="B424" s="94"/>
      <c r="C424" s="94"/>
      <c r="D424" s="94"/>
    </row>
    <row r="425" customHeight="true" spans="1:4">
      <c r="A425" s="94"/>
      <c r="B425" s="94"/>
      <c r="C425" s="94"/>
      <c r="D425" s="94"/>
    </row>
    <row r="426" customHeight="true" spans="1:4">
      <c r="A426" s="94"/>
      <c r="B426" s="94"/>
      <c r="C426" s="94"/>
      <c r="D426" s="94"/>
    </row>
    <row r="427" customHeight="true" spans="1:4">
      <c r="A427" s="94"/>
      <c r="B427" s="94"/>
      <c r="C427" s="94"/>
      <c r="D427" s="94"/>
    </row>
    <row r="428" customHeight="true" spans="1:4">
      <c r="A428" s="94"/>
      <c r="B428" s="94"/>
      <c r="C428" s="94"/>
      <c r="D428" s="94"/>
    </row>
    <row r="429" customHeight="true" spans="1:4">
      <c r="A429" s="94"/>
      <c r="B429" s="94"/>
      <c r="C429" s="94"/>
      <c r="D429" s="94"/>
    </row>
    <row r="430" customHeight="true" spans="1:4">
      <c r="A430" s="94"/>
      <c r="B430" s="94"/>
      <c r="C430" s="94"/>
      <c r="D430" s="94"/>
    </row>
    <row r="431" customHeight="true" spans="1:4">
      <c r="A431" s="94"/>
      <c r="B431" s="94"/>
      <c r="C431" s="94"/>
      <c r="D431" s="94"/>
    </row>
    <row r="432" customHeight="true" spans="1:4">
      <c r="A432" s="94"/>
      <c r="B432" s="94"/>
      <c r="C432" s="94"/>
      <c r="D432" s="94"/>
    </row>
    <row r="433" customHeight="true" spans="1:4">
      <c r="A433" s="94"/>
      <c r="B433" s="94"/>
      <c r="C433" s="94"/>
      <c r="D433" s="94"/>
    </row>
    <row r="434" customHeight="true" spans="1:4">
      <c r="A434" s="94"/>
      <c r="B434" s="94"/>
      <c r="C434" s="94"/>
      <c r="D434" s="94"/>
    </row>
    <row r="435" customHeight="true" spans="1:4">
      <c r="A435" s="94"/>
      <c r="B435" s="94"/>
      <c r="C435" s="94"/>
      <c r="D435" s="94"/>
    </row>
    <row r="436" customHeight="true" spans="1:4">
      <c r="A436" s="94"/>
      <c r="B436" s="94"/>
      <c r="C436" s="94"/>
      <c r="D436" s="94"/>
    </row>
    <row r="437" customHeight="true" spans="1:4">
      <c r="A437" s="94"/>
      <c r="B437" s="94"/>
      <c r="C437" s="94"/>
      <c r="D437" s="94"/>
    </row>
    <row r="438" customHeight="true" spans="1:4">
      <c r="A438" s="94"/>
      <c r="B438" s="94"/>
      <c r="C438" s="94"/>
      <c r="D438" s="94"/>
    </row>
    <row r="439" customHeight="true" spans="1:4">
      <c r="A439" s="94"/>
      <c r="B439" s="94"/>
      <c r="C439" s="94"/>
      <c r="D439" s="94"/>
    </row>
    <row r="440" customHeight="true" spans="1:4">
      <c r="A440" s="94"/>
      <c r="B440" s="94"/>
      <c r="C440" s="94"/>
      <c r="D440" s="94"/>
    </row>
    <row r="441" customHeight="true" spans="1:4">
      <c r="A441" s="94"/>
      <c r="B441" s="94"/>
      <c r="C441" s="94"/>
      <c r="D441" s="94"/>
    </row>
    <row r="442" customHeight="true" spans="1:4">
      <c r="A442" s="94"/>
      <c r="B442" s="94"/>
      <c r="C442" s="94"/>
      <c r="D442" s="94"/>
    </row>
    <row r="443" customHeight="true" spans="1:4">
      <c r="A443" s="94"/>
      <c r="B443" s="94"/>
      <c r="C443" s="94"/>
      <c r="D443" s="94"/>
    </row>
    <row r="444" customHeight="true" spans="1:4">
      <c r="A444" s="94"/>
      <c r="B444" s="94"/>
      <c r="C444" s="94"/>
      <c r="D444" s="94"/>
    </row>
    <row r="445" customHeight="true" spans="1:4">
      <c r="A445" s="94"/>
      <c r="B445" s="94"/>
      <c r="C445" s="94"/>
      <c r="D445" s="94"/>
    </row>
    <row r="446" customHeight="true" spans="1:4">
      <c r="A446" s="94"/>
      <c r="B446" s="94"/>
      <c r="C446" s="94"/>
      <c r="D446" s="94"/>
    </row>
    <row r="447" customHeight="true" spans="1:4">
      <c r="A447" s="94"/>
      <c r="B447" s="94"/>
      <c r="C447" s="94"/>
      <c r="D447" s="94"/>
    </row>
    <row r="448" customHeight="true" spans="1:4">
      <c r="A448" s="94"/>
      <c r="B448" s="94"/>
      <c r="C448" s="94"/>
      <c r="D448" s="94"/>
    </row>
    <row r="449" customHeight="true" spans="1:4">
      <c r="A449" s="94"/>
      <c r="B449" s="94"/>
      <c r="C449" s="94"/>
      <c r="D449" s="94"/>
    </row>
    <row r="450" customHeight="true" spans="1:4">
      <c r="A450" s="94"/>
      <c r="B450" s="94"/>
      <c r="C450" s="94"/>
      <c r="D450" s="94"/>
    </row>
    <row r="451" customHeight="true" spans="1:4">
      <c r="A451" s="94"/>
      <c r="B451" s="94"/>
      <c r="C451" s="94"/>
      <c r="D451" s="94"/>
    </row>
    <row r="452" customHeight="true" spans="1:4">
      <c r="A452" s="94"/>
      <c r="B452" s="94"/>
      <c r="C452" s="94"/>
      <c r="D452" s="94"/>
    </row>
    <row r="453" customHeight="true" spans="1:4">
      <c r="A453" s="94"/>
      <c r="B453" s="94"/>
      <c r="C453" s="94"/>
      <c r="D453" s="94"/>
    </row>
    <row r="454" customHeight="true" spans="1:4">
      <c r="A454" s="94"/>
      <c r="B454" s="94"/>
      <c r="C454" s="94"/>
      <c r="D454" s="94"/>
    </row>
    <row r="455" customHeight="true" spans="1:4">
      <c r="A455" s="94"/>
      <c r="B455" s="94"/>
      <c r="C455" s="94"/>
      <c r="D455" s="94"/>
    </row>
    <row r="456" customHeight="true" spans="1:4">
      <c r="A456" s="94"/>
      <c r="B456" s="94"/>
      <c r="C456" s="94"/>
      <c r="D456" s="94"/>
    </row>
    <row r="457" customHeight="true" spans="1:4">
      <c r="A457" s="94"/>
      <c r="B457" s="94"/>
      <c r="C457" s="94"/>
      <c r="D457" s="94"/>
    </row>
    <row r="458" customHeight="true" spans="1:4">
      <c r="A458" s="94"/>
      <c r="B458" s="94"/>
      <c r="C458" s="94"/>
      <c r="D458" s="94"/>
    </row>
    <row r="459" customHeight="true" spans="1:4">
      <c r="A459" s="94"/>
      <c r="B459" s="94"/>
      <c r="C459" s="94"/>
      <c r="D459" s="94"/>
    </row>
    <row r="460" customHeight="true" spans="1:4">
      <c r="A460" s="94"/>
      <c r="B460" s="94"/>
      <c r="C460" s="94"/>
      <c r="D460" s="94"/>
    </row>
    <row r="461" customHeight="true" spans="1:4">
      <c r="A461" s="94"/>
      <c r="B461" s="94"/>
      <c r="C461" s="94"/>
      <c r="D461" s="94"/>
    </row>
    <row r="462" customHeight="true" spans="1:4">
      <c r="A462" s="94"/>
      <c r="B462" s="94"/>
      <c r="C462" s="94"/>
      <c r="D462" s="94"/>
    </row>
    <row r="463" customHeight="true" spans="1:4">
      <c r="A463" s="94"/>
      <c r="B463" s="94"/>
      <c r="C463" s="94"/>
      <c r="D463" s="94"/>
    </row>
    <row r="464" customHeight="true" spans="1:4">
      <c r="A464" s="94"/>
      <c r="B464" s="94"/>
      <c r="C464" s="94"/>
      <c r="D464" s="94"/>
    </row>
    <row r="465" customHeight="true" spans="1:4">
      <c r="A465" s="94"/>
      <c r="B465" s="94"/>
      <c r="C465" s="94"/>
      <c r="D465" s="94"/>
    </row>
    <row r="466" customHeight="true" spans="1:4">
      <c r="A466" s="94"/>
      <c r="B466" s="94"/>
      <c r="C466" s="94"/>
      <c r="D466" s="94"/>
    </row>
    <row r="467" customHeight="true" spans="1:4">
      <c r="A467" s="94"/>
      <c r="B467" s="94"/>
      <c r="C467" s="94"/>
      <c r="D467" s="94"/>
    </row>
    <row r="468" customHeight="true" spans="1:4">
      <c r="A468" s="94"/>
      <c r="B468" s="94"/>
      <c r="C468" s="94"/>
      <c r="D468" s="94"/>
    </row>
    <row r="469" customHeight="true" spans="1:4">
      <c r="A469" s="94"/>
      <c r="B469" s="94"/>
      <c r="C469" s="94"/>
      <c r="D469" s="94"/>
    </row>
    <row r="470" customHeight="true" spans="1:4">
      <c r="A470" s="94"/>
      <c r="B470" s="94"/>
      <c r="C470" s="94"/>
      <c r="D470" s="94"/>
    </row>
    <row r="471" customHeight="true" spans="1:4">
      <c r="A471" s="94"/>
      <c r="B471" s="94"/>
      <c r="C471" s="94"/>
      <c r="D471" s="94"/>
    </row>
    <row r="472" customHeight="true" spans="1:4">
      <c r="A472" s="94"/>
      <c r="B472" s="94"/>
      <c r="C472" s="94"/>
      <c r="D472" s="94"/>
    </row>
    <row r="473" customHeight="true" spans="1:4">
      <c r="A473" s="94"/>
      <c r="B473" s="94"/>
      <c r="C473" s="94"/>
      <c r="D473" s="94"/>
    </row>
    <row r="474" customHeight="true" spans="1:4">
      <c r="A474" s="94"/>
      <c r="B474" s="94"/>
      <c r="C474" s="94"/>
      <c r="D474" s="94"/>
    </row>
    <row r="475" customHeight="true" spans="1:4">
      <c r="A475" s="94"/>
      <c r="B475" s="94"/>
      <c r="C475" s="94"/>
      <c r="D475" s="94"/>
    </row>
    <row r="476" customHeight="true" spans="1:4">
      <c r="A476" s="94"/>
      <c r="B476" s="94"/>
      <c r="C476" s="94"/>
      <c r="D476" s="94"/>
    </row>
    <row r="477" customHeight="true" spans="1:4">
      <c r="A477" s="94"/>
      <c r="B477" s="94"/>
      <c r="C477" s="94"/>
      <c r="D477" s="94"/>
    </row>
    <row r="478" customHeight="true" spans="1:4">
      <c r="A478" s="94"/>
      <c r="B478" s="94"/>
      <c r="C478" s="94"/>
      <c r="D478" s="94"/>
    </row>
    <row r="479" customHeight="true" spans="1:4">
      <c r="A479" s="94"/>
      <c r="B479" s="94"/>
      <c r="C479" s="94"/>
      <c r="D479" s="94"/>
    </row>
    <row r="480" customHeight="true" spans="1:4">
      <c r="A480" s="94"/>
      <c r="B480" s="94"/>
      <c r="C480" s="94"/>
      <c r="D480" s="94"/>
    </row>
    <row r="481" customHeight="true" spans="1:4">
      <c r="A481" s="94"/>
      <c r="B481" s="94"/>
      <c r="C481" s="94"/>
      <c r="D481" s="94"/>
    </row>
    <row r="482" customHeight="true" spans="1:4">
      <c r="A482" s="94"/>
      <c r="B482" s="94"/>
      <c r="C482" s="94"/>
      <c r="D482" s="94"/>
    </row>
    <row r="483" customHeight="true" spans="1:4">
      <c r="A483" s="94"/>
      <c r="B483" s="94"/>
      <c r="C483" s="94"/>
      <c r="D483" s="94"/>
    </row>
    <row r="484" customHeight="true" spans="1:4">
      <c r="A484" s="94"/>
      <c r="B484" s="94"/>
      <c r="C484" s="94"/>
      <c r="D484" s="94"/>
    </row>
    <row r="485" customHeight="true" spans="1:4">
      <c r="A485" s="94"/>
      <c r="B485" s="94"/>
      <c r="C485" s="94"/>
      <c r="D485" s="94"/>
    </row>
    <row r="486" customHeight="true" spans="1:4">
      <c r="A486" s="94"/>
      <c r="B486" s="94"/>
      <c r="C486" s="94"/>
      <c r="D486" s="94"/>
    </row>
    <row r="487" customHeight="true" spans="1:4">
      <c r="A487" s="94"/>
      <c r="B487" s="94"/>
      <c r="C487" s="94"/>
      <c r="D487" s="94"/>
    </row>
    <row r="488" customHeight="true" spans="1:4">
      <c r="A488" s="94"/>
      <c r="B488" s="94"/>
      <c r="C488" s="94"/>
      <c r="D488" s="94"/>
    </row>
    <row r="489" customHeight="true" spans="1:4">
      <c r="A489" s="94"/>
      <c r="B489" s="94"/>
      <c r="C489" s="94"/>
      <c r="D489" s="94"/>
    </row>
    <row r="490" customHeight="true" spans="1:4">
      <c r="A490" s="94"/>
      <c r="B490" s="94"/>
      <c r="C490" s="94"/>
      <c r="D490" s="94"/>
    </row>
    <row r="491" customHeight="true" spans="1:4">
      <c r="A491" s="94"/>
      <c r="B491" s="94"/>
      <c r="C491" s="94"/>
      <c r="D491" s="94"/>
    </row>
    <row r="492" customHeight="true" spans="1:4">
      <c r="A492" s="94"/>
      <c r="B492" s="94"/>
      <c r="C492" s="94"/>
      <c r="D492" s="94"/>
    </row>
    <row r="493" customHeight="true" spans="1:4">
      <c r="A493" s="94"/>
      <c r="B493" s="94"/>
      <c r="C493" s="94"/>
      <c r="D493" s="94"/>
    </row>
    <row r="494" customHeight="true" spans="1:4">
      <c r="A494" s="94"/>
      <c r="B494" s="94"/>
      <c r="C494" s="94"/>
      <c r="D494" s="94"/>
    </row>
    <row r="495" customHeight="true" spans="1:4">
      <c r="A495" s="94"/>
      <c r="B495" s="94"/>
      <c r="C495" s="94"/>
      <c r="D495" s="94"/>
    </row>
    <row r="496" customHeight="true" spans="1:4">
      <c r="A496" s="94"/>
      <c r="B496" s="94"/>
      <c r="C496" s="94"/>
      <c r="D496" s="94"/>
    </row>
    <row r="497" customHeight="true" spans="1:4">
      <c r="A497" s="94"/>
      <c r="B497" s="94"/>
      <c r="C497" s="94"/>
      <c r="D497" s="94"/>
    </row>
    <row r="498" customHeight="true" spans="1:4">
      <c r="A498" s="94"/>
      <c r="B498" s="94"/>
      <c r="C498" s="94"/>
      <c r="D498" s="94"/>
    </row>
    <row r="499" customHeight="true" spans="1:4">
      <c r="A499" s="94"/>
      <c r="B499" s="94"/>
      <c r="C499" s="94"/>
      <c r="D499" s="94"/>
    </row>
    <row r="500" customHeight="true" spans="1:4">
      <c r="A500" s="94"/>
      <c r="B500" s="94"/>
      <c r="C500" s="94"/>
      <c r="D500" s="94"/>
    </row>
    <row r="501" customHeight="true" spans="1:4">
      <c r="A501" s="94"/>
      <c r="B501" s="94"/>
      <c r="C501" s="94"/>
      <c r="D501" s="94"/>
    </row>
    <row r="502" customHeight="true" spans="1:4">
      <c r="A502" s="94"/>
      <c r="B502" s="94"/>
      <c r="C502" s="94"/>
      <c r="D502" s="94"/>
    </row>
    <row r="503" customHeight="true" spans="1:4">
      <c r="A503" s="94"/>
      <c r="B503" s="94"/>
      <c r="C503" s="94"/>
      <c r="D503" s="94"/>
    </row>
    <row r="504" customHeight="true" spans="1:4">
      <c r="A504" s="94"/>
      <c r="B504" s="94"/>
      <c r="C504" s="94"/>
      <c r="D504" s="94"/>
    </row>
    <row r="505" customHeight="true" spans="1:4">
      <c r="A505" s="94"/>
      <c r="B505" s="94"/>
      <c r="C505" s="94"/>
      <c r="D505" s="94"/>
    </row>
    <row r="506" customHeight="true" spans="1:4">
      <c r="A506" s="94"/>
      <c r="B506" s="94"/>
      <c r="C506" s="94"/>
      <c r="D506" s="94"/>
    </row>
    <row r="507" customHeight="true" spans="1:4">
      <c r="A507" s="94"/>
      <c r="B507" s="94"/>
      <c r="C507" s="94"/>
      <c r="D507" s="94"/>
    </row>
    <row r="508" customHeight="true" spans="1:4">
      <c r="A508" s="94"/>
      <c r="B508" s="94"/>
      <c r="C508" s="94"/>
      <c r="D508" s="94"/>
    </row>
    <row r="509" customHeight="true" spans="1:4">
      <c r="A509" s="94"/>
      <c r="B509" s="94"/>
      <c r="C509" s="94"/>
      <c r="D509" s="94"/>
    </row>
    <row r="510" customHeight="true" spans="1:4">
      <c r="A510" s="94"/>
      <c r="B510" s="94"/>
      <c r="C510" s="94"/>
      <c r="D510" s="94"/>
    </row>
    <row r="511" customHeight="true" spans="1:4">
      <c r="A511" s="94"/>
      <c r="B511" s="94"/>
      <c r="C511" s="94"/>
      <c r="D511" s="94"/>
    </row>
    <row r="512" customHeight="true" spans="1:4">
      <c r="A512" s="94"/>
      <c r="B512" s="94"/>
      <c r="C512" s="94"/>
      <c r="D512" s="94"/>
    </row>
    <row r="513" customHeight="true" spans="1:4">
      <c r="A513" s="94"/>
      <c r="B513" s="94"/>
      <c r="C513" s="94"/>
      <c r="D513" s="94"/>
    </row>
    <row r="514" customHeight="true" spans="1:4">
      <c r="A514" s="94"/>
      <c r="B514" s="94"/>
      <c r="C514" s="94"/>
      <c r="D514" s="94"/>
    </row>
    <row r="515" customHeight="true" spans="1:4">
      <c r="A515" s="94"/>
      <c r="B515" s="94"/>
      <c r="C515" s="94"/>
      <c r="D515" s="94"/>
    </row>
    <row r="516" customHeight="true" spans="1:4">
      <c r="A516" s="94"/>
      <c r="B516" s="94"/>
      <c r="C516" s="94"/>
      <c r="D516" s="94"/>
    </row>
    <row r="517" customHeight="true" spans="1:4">
      <c r="A517" s="94"/>
      <c r="B517" s="94"/>
      <c r="C517" s="94"/>
      <c r="D517" s="94"/>
    </row>
    <row r="518" customHeight="true" spans="1:4">
      <c r="A518" s="94"/>
      <c r="B518" s="94"/>
      <c r="C518" s="94"/>
      <c r="D518" s="94"/>
    </row>
    <row r="519" customHeight="true" spans="1:4">
      <c r="A519" s="94"/>
      <c r="B519" s="94"/>
      <c r="C519" s="94"/>
      <c r="D519" s="94"/>
    </row>
    <row r="520" customHeight="true" spans="1:4">
      <c r="A520" s="94"/>
      <c r="B520" s="94"/>
      <c r="C520" s="94"/>
      <c r="D520" s="94"/>
    </row>
    <row r="521" customHeight="true" spans="1:4">
      <c r="A521" s="94"/>
      <c r="B521" s="94"/>
      <c r="C521" s="94"/>
      <c r="D521" s="94"/>
    </row>
    <row r="522" customHeight="true" spans="1:4">
      <c r="A522" s="94"/>
      <c r="B522" s="94"/>
      <c r="C522" s="94"/>
      <c r="D522" s="94"/>
    </row>
    <row r="523" customHeight="true" spans="1:4">
      <c r="A523" s="94"/>
      <c r="B523" s="94"/>
      <c r="C523" s="94"/>
      <c r="D523" s="94"/>
    </row>
    <row r="524" customHeight="true" spans="1:4">
      <c r="A524" s="94"/>
      <c r="B524" s="94"/>
      <c r="C524" s="94"/>
      <c r="D524" s="94"/>
    </row>
    <row r="525" customHeight="true" spans="1:4">
      <c r="A525" s="94"/>
      <c r="B525" s="94"/>
      <c r="C525" s="94"/>
      <c r="D525" s="94"/>
    </row>
    <row r="526" customHeight="true" spans="1:4">
      <c r="A526" s="94"/>
      <c r="B526" s="94"/>
      <c r="C526" s="94"/>
      <c r="D526" s="94"/>
    </row>
    <row r="527" customHeight="true" spans="1:4">
      <c r="A527" s="94"/>
      <c r="B527" s="94"/>
      <c r="C527" s="94"/>
      <c r="D527" s="94"/>
    </row>
    <row r="528" customHeight="true" spans="1:4">
      <c r="A528" s="94"/>
      <c r="B528" s="94"/>
      <c r="C528" s="94"/>
      <c r="D528" s="94"/>
    </row>
    <row r="529" customHeight="true" spans="1:4">
      <c r="A529" s="94"/>
      <c r="B529" s="94"/>
      <c r="C529" s="94"/>
      <c r="D529" s="94"/>
    </row>
    <row r="530" customHeight="true" spans="1:4">
      <c r="A530" s="94"/>
      <c r="B530" s="94"/>
      <c r="C530" s="94"/>
      <c r="D530" s="94"/>
    </row>
    <row r="531" customHeight="true" spans="1:4">
      <c r="A531" s="94"/>
      <c r="B531" s="94"/>
      <c r="C531" s="94"/>
      <c r="D531" s="94"/>
    </row>
    <row r="532" customHeight="true" spans="1:4">
      <c r="A532" s="94"/>
      <c r="B532" s="94"/>
      <c r="C532" s="94"/>
      <c r="D532" s="94"/>
    </row>
    <row r="533" customHeight="true" spans="1:4">
      <c r="A533" s="94"/>
      <c r="B533" s="94"/>
      <c r="C533" s="94"/>
      <c r="D533" s="94"/>
    </row>
    <row r="534" customHeight="true" spans="1:4">
      <c r="A534" s="94"/>
      <c r="B534" s="94"/>
      <c r="C534" s="94"/>
      <c r="D534" s="94"/>
    </row>
    <row r="535" customHeight="true" spans="1:4">
      <c r="A535" s="94"/>
      <c r="B535" s="94"/>
      <c r="C535" s="94"/>
      <c r="D535" s="94"/>
    </row>
    <row r="536" customHeight="true" spans="1:4">
      <c r="A536" s="94"/>
      <c r="B536" s="94"/>
      <c r="C536" s="94"/>
      <c r="D536" s="94"/>
    </row>
    <row r="537" customHeight="true" spans="1:4">
      <c r="A537" s="94"/>
      <c r="B537" s="94"/>
      <c r="C537" s="94"/>
      <c r="D537" s="94"/>
    </row>
    <row r="538" customHeight="true" spans="1:4">
      <c r="A538" s="94"/>
      <c r="B538" s="94"/>
      <c r="C538" s="94"/>
      <c r="D538" s="94"/>
    </row>
    <row r="539" customHeight="true" spans="1:4">
      <c r="A539" s="94"/>
      <c r="B539" s="94"/>
      <c r="C539" s="94"/>
      <c r="D539" s="94"/>
    </row>
    <row r="540" customHeight="true" spans="1:4">
      <c r="A540" s="94"/>
      <c r="B540" s="94"/>
      <c r="C540" s="94"/>
      <c r="D540" s="94"/>
    </row>
    <row r="541" customHeight="true" spans="1:4">
      <c r="A541" s="94"/>
      <c r="B541" s="94"/>
      <c r="C541" s="94"/>
      <c r="D541" s="94"/>
    </row>
    <row r="542" customHeight="true" spans="1:4">
      <c r="A542" s="94"/>
      <c r="B542" s="94"/>
      <c r="C542" s="94"/>
      <c r="D542" s="94"/>
    </row>
    <row r="543" customHeight="true" spans="1:4">
      <c r="A543" s="94"/>
      <c r="B543" s="94"/>
      <c r="C543" s="94"/>
      <c r="D543" s="94"/>
    </row>
    <row r="544" customHeight="true" spans="1:4">
      <c r="A544" s="94"/>
      <c r="B544" s="94"/>
      <c r="C544" s="94"/>
      <c r="D544" s="94"/>
    </row>
    <row r="545" customHeight="true" spans="1:4">
      <c r="A545" s="94"/>
      <c r="B545" s="94"/>
      <c r="C545" s="94"/>
      <c r="D545" s="94"/>
    </row>
    <row r="546" customHeight="true" spans="1:4">
      <c r="A546" s="94"/>
      <c r="B546" s="94"/>
      <c r="C546" s="94"/>
      <c r="D546" s="94"/>
    </row>
    <row r="547" customHeight="true" spans="1:4">
      <c r="A547" s="94"/>
      <c r="B547" s="94"/>
      <c r="C547" s="94"/>
      <c r="D547" s="94"/>
    </row>
    <row r="548" customHeight="true" spans="1:4">
      <c r="A548" s="94"/>
      <c r="B548" s="94"/>
      <c r="C548" s="94"/>
      <c r="D548" s="94"/>
    </row>
    <row r="549" customHeight="true" spans="1:4">
      <c r="A549" s="94"/>
      <c r="B549" s="94"/>
      <c r="C549" s="94"/>
      <c r="D549" s="94"/>
    </row>
    <row r="550" customHeight="true" spans="1:4">
      <c r="A550" s="94"/>
      <c r="B550" s="94"/>
      <c r="C550" s="94"/>
      <c r="D550" s="94"/>
    </row>
    <row r="551" customHeight="true" spans="1:4">
      <c r="A551" s="94"/>
      <c r="B551" s="94"/>
      <c r="C551" s="94"/>
      <c r="D551" s="94"/>
    </row>
    <row r="552" customHeight="true" spans="1:4">
      <c r="A552" s="94"/>
      <c r="B552" s="94"/>
      <c r="C552" s="94"/>
      <c r="D552" s="94"/>
    </row>
    <row r="553" customHeight="true" spans="1:4">
      <c r="A553" s="94"/>
      <c r="B553" s="94"/>
      <c r="C553" s="94"/>
      <c r="D553" s="94"/>
    </row>
    <row r="554" customHeight="true" spans="1:4">
      <c r="A554" s="94"/>
      <c r="B554" s="94"/>
      <c r="C554" s="94"/>
      <c r="D554" s="94"/>
    </row>
    <row r="555" customHeight="true" spans="1:4">
      <c r="A555" s="94"/>
      <c r="B555" s="94"/>
      <c r="C555" s="94"/>
      <c r="D555" s="94"/>
    </row>
    <row r="556" customHeight="true" spans="1:4">
      <c r="A556" s="94"/>
      <c r="B556" s="94"/>
      <c r="C556" s="94"/>
      <c r="D556" s="94"/>
    </row>
    <row r="557" customHeight="true" spans="1:4">
      <c r="A557" s="94"/>
      <c r="B557" s="94"/>
      <c r="C557" s="94"/>
      <c r="D557" s="94"/>
    </row>
    <row r="558" customHeight="true" spans="1:4">
      <c r="A558" s="94"/>
      <c r="B558" s="94"/>
      <c r="C558" s="94"/>
      <c r="D558" s="94"/>
    </row>
    <row r="559" customHeight="true" spans="1:4">
      <c r="A559" s="94"/>
      <c r="B559" s="94"/>
      <c r="C559" s="94"/>
      <c r="D559" s="94"/>
    </row>
    <row r="560" customHeight="true" spans="1:4">
      <c r="A560" s="94"/>
      <c r="B560" s="94"/>
      <c r="C560" s="94"/>
      <c r="D560" s="94"/>
    </row>
    <row r="561" customHeight="true" spans="1:4">
      <c r="A561" s="94"/>
      <c r="B561" s="94"/>
      <c r="C561" s="94"/>
      <c r="D561" s="94"/>
    </row>
    <row r="562" customHeight="true" spans="1:4">
      <c r="A562" s="94"/>
      <c r="B562" s="94"/>
      <c r="C562" s="94"/>
      <c r="D562" s="94"/>
    </row>
    <row r="563" customHeight="true" spans="1:4">
      <c r="A563" s="94"/>
      <c r="B563" s="94"/>
      <c r="C563" s="94"/>
      <c r="D563" s="94"/>
    </row>
    <row r="564" customHeight="true" spans="1:4">
      <c r="A564" s="94"/>
      <c r="B564" s="94"/>
      <c r="C564" s="94"/>
      <c r="D564" s="94"/>
    </row>
    <row r="565" customHeight="true" spans="1:4">
      <c r="A565" s="94"/>
      <c r="B565" s="94"/>
      <c r="C565" s="94"/>
      <c r="D565" s="94"/>
    </row>
    <row r="566" customHeight="true" spans="1:4">
      <c r="A566" s="94"/>
      <c r="B566" s="94"/>
      <c r="C566" s="94"/>
      <c r="D566" s="94"/>
    </row>
    <row r="567" customHeight="true" spans="1:4">
      <c r="A567" s="94"/>
      <c r="B567" s="94"/>
      <c r="C567" s="94"/>
      <c r="D567" s="94"/>
    </row>
    <row r="568" customHeight="true" spans="1:4">
      <c r="A568" s="94"/>
      <c r="B568" s="94"/>
      <c r="C568" s="94"/>
      <c r="D568" s="94"/>
    </row>
    <row r="569" customHeight="true" spans="1:4">
      <c r="A569" s="94"/>
      <c r="B569" s="94"/>
      <c r="C569" s="94"/>
      <c r="D569" s="94"/>
    </row>
    <row r="570" customHeight="true" spans="1:4">
      <c r="A570" s="94"/>
      <c r="B570" s="94"/>
      <c r="C570" s="94"/>
      <c r="D570" s="94"/>
    </row>
    <row r="571" customHeight="true" spans="1:4">
      <c r="A571" s="94"/>
      <c r="B571" s="94"/>
      <c r="C571" s="94"/>
      <c r="D571" s="94"/>
    </row>
    <row r="572" customHeight="true" spans="1:4">
      <c r="A572" s="94"/>
      <c r="B572" s="94"/>
      <c r="C572" s="94"/>
      <c r="D572" s="94"/>
    </row>
    <row r="573" customHeight="true" spans="1:4">
      <c r="A573" s="94"/>
      <c r="B573" s="94"/>
      <c r="C573" s="94"/>
      <c r="D573" s="94"/>
    </row>
    <row r="574" customHeight="true" spans="1:4">
      <c r="A574" s="94"/>
      <c r="B574" s="94"/>
      <c r="C574" s="94"/>
      <c r="D574" s="94"/>
    </row>
    <row r="575" customHeight="true" spans="1:4">
      <c r="A575" s="94"/>
      <c r="B575" s="94"/>
      <c r="C575" s="94"/>
      <c r="D575" s="94"/>
    </row>
    <row r="576" customHeight="true" spans="1:4">
      <c r="A576" s="94"/>
      <c r="B576" s="94"/>
      <c r="C576" s="94"/>
      <c r="D576" s="94"/>
    </row>
    <row r="577" customHeight="true" spans="1:4">
      <c r="A577" s="94"/>
      <c r="B577" s="94"/>
      <c r="C577" s="94"/>
      <c r="D577" s="94"/>
    </row>
    <row r="578" customHeight="true" spans="1:4">
      <c r="A578" s="94"/>
      <c r="B578" s="94"/>
      <c r="C578" s="94"/>
      <c r="D578" s="94"/>
    </row>
    <row r="579" customHeight="true" spans="1:4">
      <c r="A579" s="94"/>
      <c r="B579" s="94"/>
      <c r="C579" s="94"/>
      <c r="D579" s="94"/>
    </row>
    <row r="580" customHeight="true" spans="1:4">
      <c r="A580" s="94"/>
      <c r="B580" s="94"/>
      <c r="C580" s="94"/>
      <c r="D580" s="94"/>
    </row>
    <row r="581" customHeight="true" spans="1:4">
      <c r="A581" s="94"/>
      <c r="B581" s="94"/>
      <c r="C581" s="94"/>
      <c r="D581" s="94"/>
    </row>
    <row r="582" customHeight="true" spans="1:4">
      <c r="A582" s="94"/>
      <c r="B582" s="94"/>
      <c r="C582" s="94"/>
      <c r="D582" s="94"/>
    </row>
    <row r="583" customHeight="true" spans="1:4">
      <c r="A583" s="94"/>
      <c r="B583" s="94"/>
      <c r="C583" s="94"/>
      <c r="D583" s="94"/>
    </row>
    <row r="584" customHeight="true" spans="1:4">
      <c r="A584" s="94"/>
      <c r="B584" s="94"/>
      <c r="C584" s="94"/>
      <c r="D584" s="94"/>
    </row>
    <row r="585" customHeight="true" spans="1:4">
      <c r="A585" s="94"/>
      <c r="B585" s="94"/>
      <c r="C585" s="94"/>
      <c r="D585" s="94"/>
    </row>
    <row r="586" customHeight="true" spans="1:4">
      <c r="A586" s="94"/>
      <c r="B586" s="94"/>
      <c r="C586" s="94"/>
      <c r="D586" s="94"/>
    </row>
    <row r="587" customHeight="true" spans="1:4">
      <c r="A587" s="94"/>
      <c r="B587" s="94"/>
      <c r="C587" s="94"/>
      <c r="D587" s="94"/>
    </row>
    <row r="588" customHeight="true" spans="1:4">
      <c r="A588" s="94"/>
      <c r="B588" s="94"/>
      <c r="C588" s="94"/>
      <c r="D588" s="94"/>
    </row>
    <row r="589" customHeight="true" spans="1:4">
      <c r="A589" s="94"/>
      <c r="B589" s="94"/>
      <c r="C589" s="94"/>
      <c r="D589" s="94"/>
    </row>
    <row r="590" customHeight="true" spans="1:4">
      <c r="A590" s="94"/>
      <c r="B590" s="94"/>
      <c r="C590" s="94"/>
      <c r="D590" s="94"/>
    </row>
    <row r="591" customHeight="true" spans="1:4">
      <c r="A591" s="94"/>
      <c r="B591" s="94"/>
      <c r="C591" s="94"/>
      <c r="D591" s="94"/>
    </row>
    <row r="592" customHeight="true" spans="1:4">
      <c r="A592" s="94"/>
      <c r="B592" s="94"/>
      <c r="C592" s="94"/>
      <c r="D592" s="94"/>
    </row>
    <row r="593" customHeight="true" spans="1:4">
      <c r="A593" s="94"/>
      <c r="B593" s="94"/>
      <c r="C593" s="94"/>
      <c r="D593" s="94"/>
    </row>
    <row r="594" customHeight="true" spans="1:4">
      <c r="A594" s="94"/>
      <c r="B594" s="94"/>
      <c r="C594" s="94"/>
      <c r="D594" s="94"/>
    </row>
    <row r="595" customHeight="true" spans="1:4">
      <c r="A595" s="94"/>
      <c r="B595" s="94"/>
      <c r="C595" s="94"/>
      <c r="D595" s="94"/>
    </row>
    <row r="596" customHeight="true" spans="1:4">
      <c r="A596" s="94"/>
      <c r="B596" s="94"/>
      <c r="C596" s="94"/>
      <c r="D596" s="94"/>
    </row>
    <row r="597" customHeight="true" spans="1:4">
      <c r="A597" s="94"/>
      <c r="B597" s="94"/>
      <c r="C597" s="94"/>
      <c r="D597" s="94"/>
    </row>
    <row r="598" customHeight="true" spans="1:4">
      <c r="A598" s="94"/>
      <c r="B598" s="94"/>
      <c r="C598" s="94"/>
      <c r="D598" s="94"/>
    </row>
    <row r="599" customHeight="true" spans="1:4">
      <c r="A599" s="94"/>
      <c r="B599" s="94"/>
      <c r="C599" s="94"/>
      <c r="D599" s="94"/>
    </row>
    <row r="600" customHeight="true" spans="1:4">
      <c r="A600" s="94"/>
      <c r="B600" s="94"/>
      <c r="C600" s="94"/>
      <c r="D600" s="94"/>
    </row>
    <row r="601" customHeight="true" spans="1:4">
      <c r="A601" s="94"/>
      <c r="B601" s="94"/>
      <c r="C601" s="94"/>
      <c r="D601" s="94"/>
    </row>
    <row r="602" customHeight="true" spans="1:4">
      <c r="A602" s="94"/>
      <c r="B602" s="94"/>
      <c r="C602" s="94"/>
      <c r="D602" s="94"/>
    </row>
    <row r="603" customHeight="true" spans="1:4">
      <c r="A603" s="94"/>
      <c r="B603" s="94"/>
      <c r="C603" s="94"/>
      <c r="D603" s="94"/>
    </row>
    <row r="604" customHeight="true" spans="1:4">
      <c r="A604" s="94"/>
      <c r="B604" s="94"/>
      <c r="C604" s="94"/>
      <c r="D604" s="94"/>
    </row>
    <row r="605" customHeight="true" spans="1:4">
      <c r="A605" s="94"/>
      <c r="B605" s="94"/>
      <c r="C605" s="94"/>
      <c r="D605" s="94"/>
    </row>
    <row r="606" customHeight="true" spans="1:4">
      <c r="A606" s="94"/>
      <c r="B606" s="94"/>
      <c r="C606" s="94"/>
      <c r="D606" s="94"/>
    </row>
    <row r="607" customHeight="true" spans="1:4">
      <c r="A607" s="94"/>
      <c r="B607" s="94"/>
      <c r="C607" s="94"/>
      <c r="D607" s="94"/>
    </row>
    <row r="608" customHeight="true" spans="1:4">
      <c r="A608" s="94"/>
      <c r="B608" s="94"/>
      <c r="C608" s="94"/>
      <c r="D608" s="94"/>
    </row>
    <row r="609" customHeight="true" spans="1:4">
      <c r="A609" s="94"/>
      <c r="B609" s="94"/>
      <c r="C609" s="94"/>
      <c r="D609" s="94"/>
    </row>
    <row r="610" customHeight="true" spans="1:4">
      <c r="A610" s="94"/>
      <c r="B610" s="94"/>
      <c r="C610" s="94"/>
      <c r="D610" s="94"/>
    </row>
    <row r="611" customHeight="true" spans="1:4">
      <c r="A611" s="94"/>
      <c r="B611" s="94"/>
      <c r="C611" s="94"/>
      <c r="D611" s="94"/>
    </row>
    <row r="612" customHeight="true" spans="1:4">
      <c r="A612" s="94"/>
      <c r="B612" s="94"/>
      <c r="C612" s="94"/>
      <c r="D612" s="94"/>
    </row>
    <row r="613" customHeight="true" spans="1:4">
      <c r="A613" s="94"/>
      <c r="B613" s="94"/>
      <c r="C613" s="94"/>
      <c r="D613" s="94"/>
    </row>
    <row r="614" customHeight="true" spans="1:4">
      <c r="A614" s="94"/>
      <c r="B614" s="94"/>
      <c r="C614" s="94"/>
      <c r="D614" s="94"/>
    </row>
    <row r="615" customHeight="true" spans="1:4">
      <c r="A615" s="94"/>
      <c r="B615" s="94"/>
      <c r="C615" s="94"/>
      <c r="D615" s="94"/>
    </row>
    <row r="616" customHeight="true" spans="1:4">
      <c r="A616" s="94"/>
      <c r="B616" s="94"/>
      <c r="C616" s="94"/>
      <c r="D616" s="94"/>
    </row>
    <row r="617" customHeight="true" spans="1:4">
      <c r="A617" s="94"/>
      <c r="B617" s="94"/>
      <c r="C617" s="94"/>
      <c r="D617" s="94"/>
    </row>
    <row r="618" customHeight="true" spans="1:4">
      <c r="A618" s="94"/>
      <c r="B618" s="94"/>
      <c r="C618" s="94"/>
      <c r="D618" s="94"/>
    </row>
    <row r="619" customHeight="true" spans="1:4">
      <c r="A619" s="94"/>
      <c r="B619" s="94"/>
      <c r="C619" s="94"/>
      <c r="D619" s="94"/>
    </row>
    <row r="620" customHeight="true" spans="1:4">
      <c r="A620" s="94"/>
      <c r="B620" s="94"/>
      <c r="C620" s="94"/>
      <c r="D620" s="94"/>
    </row>
    <row r="621" customHeight="true" spans="1:4">
      <c r="A621" s="94"/>
      <c r="B621" s="94"/>
      <c r="C621" s="94"/>
      <c r="D621" s="94"/>
    </row>
    <row r="622" customHeight="true" spans="1:4">
      <c r="A622" s="94"/>
      <c r="B622" s="94"/>
      <c r="C622" s="94"/>
      <c r="D622" s="94"/>
    </row>
    <row r="623" customHeight="true" spans="1:4">
      <c r="A623" s="94"/>
      <c r="B623" s="94"/>
      <c r="C623" s="94"/>
      <c r="D623" s="94"/>
    </row>
    <row r="624" customHeight="true" spans="1:4">
      <c r="A624" s="94"/>
      <c r="B624" s="94"/>
      <c r="C624" s="94"/>
      <c r="D624" s="94"/>
    </row>
    <row r="625" customHeight="true" spans="1:4">
      <c r="A625" s="94"/>
      <c r="B625" s="94"/>
      <c r="C625" s="94"/>
      <c r="D625" s="94"/>
    </row>
    <row r="626" customHeight="true" spans="1:4">
      <c r="A626" s="94"/>
      <c r="B626" s="94"/>
      <c r="C626" s="94"/>
      <c r="D626" s="94"/>
    </row>
    <row r="627" customHeight="true" spans="1:4">
      <c r="A627" s="94"/>
      <c r="B627" s="94"/>
      <c r="C627" s="94"/>
      <c r="D627" s="94"/>
    </row>
    <row r="628" customHeight="true" spans="1:4">
      <c r="A628" s="94"/>
      <c r="B628" s="94"/>
      <c r="C628" s="94"/>
      <c r="D628" s="94"/>
    </row>
    <row r="629" customHeight="true" spans="1:4">
      <c r="A629" s="94"/>
      <c r="B629" s="94"/>
      <c r="C629" s="94"/>
      <c r="D629" s="94"/>
    </row>
    <row r="630" customHeight="true" spans="1:4">
      <c r="A630" s="94"/>
      <c r="B630" s="94"/>
      <c r="C630" s="94"/>
      <c r="D630" s="94"/>
    </row>
    <row r="631" customHeight="true" spans="1:4">
      <c r="A631" s="94"/>
      <c r="B631" s="94"/>
      <c r="C631" s="94"/>
      <c r="D631" s="94"/>
    </row>
    <row r="632" customHeight="true" spans="1:4">
      <c r="A632" s="94"/>
      <c r="B632" s="94"/>
      <c r="C632" s="94"/>
      <c r="D632" s="94"/>
    </row>
    <row r="633" customHeight="true" spans="1:4">
      <c r="A633" s="94"/>
      <c r="B633" s="94"/>
      <c r="C633" s="94"/>
      <c r="D633" s="94"/>
    </row>
    <row r="634" customHeight="true" spans="1:4">
      <c r="A634" s="94"/>
      <c r="B634" s="94"/>
      <c r="C634" s="94"/>
      <c r="D634" s="94"/>
    </row>
    <row r="635" customHeight="true" spans="1:4">
      <c r="A635" s="94"/>
      <c r="B635" s="94"/>
      <c r="C635" s="94"/>
      <c r="D635" s="94"/>
    </row>
    <row r="636" customHeight="true" spans="1:4">
      <c r="A636" s="94"/>
      <c r="B636" s="94"/>
      <c r="C636" s="94"/>
      <c r="D636" s="94"/>
    </row>
    <row r="637" customHeight="true" spans="1:4">
      <c r="A637" s="94"/>
      <c r="B637" s="94"/>
      <c r="C637" s="94"/>
      <c r="D637" s="94"/>
    </row>
    <row r="638" customHeight="true" spans="1:4">
      <c r="A638" s="94"/>
      <c r="B638" s="94"/>
      <c r="C638" s="94"/>
      <c r="D638" s="94"/>
    </row>
    <row r="639" customHeight="true" spans="1:4">
      <c r="A639" s="94"/>
      <c r="B639" s="94"/>
      <c r="C639" s="94"/>
      <c r="D639" s="94"/>
    </row>
    <row r="640" customHeight="true" spans="1:4">
      <c r="A640" s="94"/>
      <c r="B640" s="94"/>
      <c r="C640" s="94"/>
      <c r="D640" s="94"/>
    </row>
    <row r="641" customHeight="true" spans="1:4">
      <c r="A641" s="94"/>
      <c r="B641" s="94"/>
      <c r="C641" s="94"/>
      <c r="D641" s="94"/>
    </row>
    <row r="642" customHeight="true" spans="1:4">
      <c r="A642" s="94"/>
      <c r="B642" s="94"/>
      <c r="C642" s="94"/>
      <c r="D642" s="94"/>
    </row>
    <row r="643" customHeight="true" spans="1:4">
      <c r="A643" s="94"/>
      <c r="B643" s="94"/>
      <c r="C643" s="94"/>
      <c r="D643" s="94"/>
    </row>
    <row r="644" customHeight="true" spans="1:4">
      <c r="A644" s="94"/>
      <c r="B644" s="94"/>
      <c r="C644" s="94"/>
      <c r="D644" s="94"/>
    </row>
    <row r="645" customHeight="true" spans="1:4">
      <c r="A645" s="94"/>
      <c r="B645" s="94"/>
      <c r="C645" s="94"/>
      <c r="D645" s="94"/>
    </row>
    <row r="646" customHeight="true" spans="1:4">
      <c r="A646" s="94"/>
      <c r="B646" s="94"/>
      <c r="C646" s="94"/>
      <c r="D646" s="94"/>
    </row>
    <row r="647" customHeight="true" spans="1:4">
      <c r="A647" s="94"/>
      <c r="B647" s="94"/>
      <c r="C647" s="94"/>
      <c r="D647" s="94"/>
    </row>
    <row r="648" customHeight="true" spans="1:4">
      <c r="A648" s="94"/>
      <c r="B648" s="94"/>
      <c r="C648" s="94"/>
      <c r="D648" s="94"/>
    </row>
    <row r="649" customHeight="true" spans="1:4">
      <c r="A649" s="94"/>
      <c r="B649" s="94"/>
      <c r="C649" s="94"/>
      <c r="D649" s="94"/>
    </row>
    <row r="650" customHeight="true" spans="1:4">
      <c r="A650" s="94"/>
      <c r="B650" s="94"/>
      <c r="C650" s="94"/>
      <c r="D650" s="94"/>
    </row>
    <row r="651" customHeight="true" spans="1:4">
      <c r="A651" s="94"/>
      <c r="B651" s="94"/>
      <c r="C651" s="94"/>
      <c r="D651" s="94"/>
    </row>
    <row r="652" customHeight="true" spans="1:4">
      <c r="A652" s="94"/>
      <c r="B652" s="94"/>
      <c r="C652" s="94"/>
      <c r="D652" s="94"/>
    </row>
    <row r="653" customHeight="true" spans="1:4">
      <c r="A653" s="94"/>
      <c r="B653" s="94"/>
      <c r="C653" s="94"/>
      <c r="D653" s="94"/>
    </row>
    <row r="654" customHeight="true" spans="1:4">
      <c r="A654" s="94"/>
      <c r="B654" s="94"/>
      <c r="C654" s="94"/>
      <c r="D654" s="94"/>
    </row>
    <row r="655" customHeight="true" spans="1:4">
      <c r="A655" s="94"/>
      <c r="B655" s="94"/>
      <c r="C655" s="94"/>
      <c r="D655" s="94"/>
    </row>
    <row r="656" customHeight="true" spans="1:4">
      <c r="A656" s="94"/>
      <c r="B656" s="94"/>
      <c r="C656" s="94"/>
      <c r="D656" s="94"/>
    </row>
    <row r="657" customHeight="true" spans="1:4">
      <c r="A657" s="94"/>
      <c r="B657" s="94"/>
      <c r="C657" s="94"/>
      <c r="D657" s="94"/>
    </row>
    <row r="658" customHeight="true" spans="1:4">
      <c r="A658" s="94"/>
      <c r="B658" s="94"/>
      <c r="C658" s="94"/>
      <c r="D658" s="94"/>
    </row>
    <row r="659" customHeight="true" spans="1:4">
      <c r="A659" s="94"/>
      <c r="B659" s="94"/>
      <c r="C659" s="94"/>
      <c r="D659" s="94"/>
    </row>
    <row r="660" customHeight="true" spans="1:4">
      <c r="A660" s="94"/>
      <c r="B660" s="94"/>
      <c r="C660" s="94"/>
      <c r="D660" s="94"/>
    </row>
    <row r="661" customHeight="true" spans="1:4">
      <c r="A661" s="94"/>
      <c r="B661" s="94"/>
      <c r="C661" s="94"/>
      <c r="D661" s="94"/>
    </row>
    <row r="662" customHeight="true" spans="1:4">
      <c r="A662" s="94"/>
      <c r="B662" s="94"/>
      <c r="C662" s="94"/>
      <c r="D662" s="94"/>
    </row>
    <row r="663" customHeight="true" spans="1:4">
      <c r="A663" s="94"/>
      <c r="B663" s="94"/>
      <c r="C663" s="94"/>
      <c r="D663" s="94"/>
    </row>
    <row r="664" customHeight="true" spans="1:4">
      <c r="A664" s="94"/>
      <c r="B664" s="94"/>
      <c r="C664" s="94"/>
      <c r="D664" s="94"/>
    </row>
    <row r="665" customHeight="true" spans="1:4">
      <c r="A665" s="94"/>
      <c r="B665" s="94"/>
      <c r="C665" s="94"/>
      <c r="D665" s="94"/>
    </row>
    <row r="666" customHeight="true" spans="1:4">
      <c r="A666" s="94"/>
      <c r="B666" s="94"/>
      <c r="C666" s="94"/>
      <c r="D666" s="94"/>
    </row>
    <row r="667" customHeight="true" spans="1:4">
      <c r="A667" s="94"/>
      <c r="B667" s="94"/>
      <c r="C667" s="94"/>
      <c r="D667" s="94"/>
    </row>
    <row r="668" customHeight="true" spans="1:4">
      <c r="A668" s="94"/>
      <c r="B668" s="94"/>
      <c r="C668" s="94"/>
      <c r="D668" s="94"/>
    </row>
    <row r="669" customHeight="true" spans="1:4">
      <c r="A669" s="94"/>
      <c r="B669" s="94"/>
      <c r="C669" s="94"/>
      <c r="D669" s="94"/>
    </row>
    <row r="670" customHeight="true" spans="1:4">
      <c r="A670" s="94"/>
      <c r="B670" s="94"/>
      <c r="C670" s="94"/>
      <c r="D670" s="94"/>
    </row>
    <row r="671" customHeight="true" spans="1:4">
      <c r="A671" s="94"/>
      <c r="B671" s="94"/>
      <c r="C671" s="94"/>
      <c r="D671" s="94"/>
    </row>
    <row r="672" customHeight="true" spans="1:4">
      <c r="A672" s="94"/>
      <c r="B672" s="94"/>
      <c r="C672" s="94"/>
      <c r="D672" s="94"/>
    </row>
    <row r="673" customHeight="true" spans="1:4">
      <c r="A673" s="94"/>
      <c r="B673" s="94"/>
      <c r="C673" s="94"/>
      <c r="D673" s="94"/>
    </row>
    <row r="674" customHeight="true" spans="1:4">
      <c r="A674" s="94"/>
      <c r="B674" s="94"/>
      <c r="C674" s="94"/>
      <c r="D674" s="94"/>
    </row>
    <row r="675" customHeight="true" spans="1:4">
      <c r="A675" s="94"/>
      <c r="B675" s="94"/>
      <c r="C675" s="94"/>
      <c r="D675" s="94"/>
    </row>
    <row r="676" customHeight="true" spans="1:4">
      <c r="A676" s="94"/>
      <c r="B676" s="94"/>
      <c r="C676" s="94"/>
      <c r="D676" s="94"/>
    </row>
    <row r="677" customHeight="true" spans="1:4">
      <c r="A677" s="94"/>
      <c r="B677" s="94"/>
      <c r="C677" s="94"/>
      <c r="D677" s="94"/>
    </row>
    <row r="678" customHeight="true" spans="1:4">
      <c r="A678" s="94"/>
      <c r="B678" s="94"/>
      <c r="C678" s="94"/>
      <c r="D678" s="94"/>
    </row>
    <row r="679" customHeight="true" spans="1:4">
      <c r="A679" s="94"/>
      <c r="B679" s="94"/>
      <c r="C679" s="94"/>
      <c r="D679" s="94"/>
    </row>
    <row r="680" customHeight="true" spans="1:4">
      <c r="A680" s="94"/>
      <c r="B680" s="94"/>
      <c r="C680" s="94"/>
      <c r="D680" s="94"/>
    </row>
    <row r="681" customHeight="true" spans="1:4">
      <c r="A681" s="94"/>
      <c r="B681" s="94"/>
      <c r="C681" s="94"/>
      <c r="D681" s="94"/>
    </row>
    <row r="682" customHeight="true" spans="1:4">
      <c r="A682" s="94"/>
      <c r="B682" s="94"/>
      <c r="C682" s="94"/>
      <c r="D682" s="94"/>
    </row>
    <row r="683" customHeight="true" spans="1:4">
      <c r="A683" s="94"/>
      <c r="B683" s="94"/>
      <c r="C683" s="94"/>
      <c r="D683" s="94"/>
    </row>
    <row r="684" customHeight="true" spans="1:4">
      <c r="A684" s="94"/>
      <c r="B684" s="94"/>
      <c r="C684" s="94"/>
      <c r="D684" s="94"/>
    </row>
    <row r="685" customHeight="true" spans="1:4">
      <c r="A685" s="94"/>
      <c r="B685" s="94"/>
      <c r="C685" s="94"/>
      <c r="D685" s="94"/>
    </row>
    <row r="686" customHeight="true" spans="1:4">
      <c r="A686" s="94"/>
      <c r="B686" s="94"/>
      <c r="C686" s="94"/>
      <c r="D686" s="94"/>
    </row>
    <row r="687" customHeight="true" spans="1:4">
      <c r="A687" s="94"/>
      <c r="B687" s="94"/>
      <c r="C687" s="94"/>
      <c r="D687" s="94"/>
    </row>
    <row r="688" customHeight="true" spans="1:4">
      <c r="A688" s="94"/>
      <c r="B688" s="94"/>
      <c r="C688" s="94"/>
      <c r="D688" s="94"/>
    </row>
    <row r="689" customHeight="true" spans="1:4">
      <c r="A689" s="94"/>
      <c r="B689" s="94"/>
      <c r="C689" s="94"/>
      <c r="D689" s="94"/>
    </row>
    <row r="690" customHeight="true" spans="1:4">
      <c r="A690" s="94"/>
      <c r="B690" s="94"/>
      <c r="C690" s="94"/>
      <c r="D690" s="94"/>
    </row>
    <row r="691" customHeight="true" spans="1:4">
      <c r="A691" s="94"/>
      <c r="B691" s="94"/>
      <c r="C691" s="94"/>
      <c r="D691" s="94"/>
    </row>
    <row r="692" customHeight="true" spans="1:4">
      <c r="A692" s="94"/>
      <c r="B692" s="94"/>
      <c r="C692" s="94"/>
      <c r="D692" s="94"/>
    </row>
    <row r="693" customHeight="true" spans="1:4">
      <c r="A693" s="94"/>
      <c r="B693" s="94"/>
      <c r="C693" s="94"/>
      <c r="D693" s="94"/>
    </row>
    <row r="694" customHeight="true" spans="1:4">
      <c r="A694" s="94"/>
      <c r="B694" s="94"/>
      <c r="C694" s="94"/>
      <c r="D694" s="94"/>
    </row>
    <row r="695" customHeight="true" spans="1:4">
      <c r="A695" s="94"/>
      <c r="B695" s="94"/>
      <c r="C695" s="94"/>
      <c r="D695" s="94"/>
    </row>
    <row r="696" customHeight="true" spans="1:4">
      <c r="A696" s="94"/>
      <c r="B696" s="94"/>
      <c r="C696" s="94"/>
      <c r="D696" s="94"/>
    </row>
    <row r="697" customHeight="true" spans="1:4">
      <c r="A697" s="94"/>
      <c r="B697" s="94"/>
      <c r="C697" s="94"/>
      <c r="D697" s="94"/>
    </row>
    <row r="698" customHeight="true" spans="1:4">
      <c r="A698" s="94"/>
      <c r="B698" s="94"/>
      <c r="C698" s="94"/>
      <c r="D698" s="94"/>
    </row>
    <row r="699" customHeight="true" spans="1:4">
      <c r="A699" s="94"/>
      <c r="B699" s="94"/>
      <c r="C699" s="94"/>
      <c r="D699" s="94"/>
    </row>
    <row r="700" customHeight="true" spans="1:4">
      <c r="A700" s="94"/>
      <c r="B700" s="94"/>
      <c r="C700" s="94"/>
      <c r="D700" s="94"/>
    </row>
    <row r="701" customHeight="true" spans="1:4">
      <c r="A701" s="94"/>
      <c r="B701" s="94"/>
      <c r="C701" s="94"/>
      <c r="D701" s="94"/>
    </row>
    <row r="702" customHeight="true" spans="1:4">
      <c r="A702" s="94"/>
      <c r="B702" s="94"/>
      <c r="C702" s="94"/>
      <c r="D702" s="94"/>
    </row>
    <row r="703" customHeight="true" spans="1:4">
      <c r="A703" s="94"/>
      <c r="B703" s="94"/>
      <c r="C703" s="94"/>
      <c r="D703" s="94"/>
    </row>
    <row r="704" customHeight="true" spans="1:4">
      <c r="A704" s="94"/>
      <c r="B704" s="94"/>
      <c r="C704" s="94"/>
      <c r="D704" s="94"/>
    </row>
    <row r="705" customHeight="true" spans="1:4">
      <c r="A705" s="94"/>
      <c r="B705" s="94"/>
      <c r="C705" s="94"/>
      <c r="D705" s="94"/>
    </row>
    <row r="706" customHeight="true" spans="1:4">
      <c r="A706" s="94"/>
      <c r="B706" s="94"/>
      <c r="C706" s="94"/>
      <c r="D706" s="94"/>
    </row>
    <row r="707" customHeight="true" spans="1:4">
      <c r="A707" s="94"/>
      <c r="B707" s="94"/>
      <c r="C707" s="94"/>
      <c r="D707" s="94"/>
    </row>
    <row r="708" customHeight="true" spans="1:4">
      <c r="A708" s="94"/>
      <c r="B708" s="94"/>
      <c r="C708" s="94"/>
      <c r="D708" s="94"/>
    </row>
    <row r="709" customHeight="true" spans="1:4">
      <c r="A709" s="94"/>
      <c r="B709" s="94"/>
      <c r="C709" s="94"/>
      <c r="D709" s="94"/>
    </row>
    <row r="710" customHeight="true" spans="1:4">
      <c r="A710" s="94"/>
      <c r="B710" s="94"/>
      <c r="C710" s="94"/>
      <c r="D710" s="94"/>
    </row>
    <row r="711" customHeight="true" spans="1:4">
      <c r="A711" s="94"/>
      <c r="B711" s="94"/>
      <c r="C711" s="94"/>
      <c r="D711" s="94"/>
    </row>
    <row r="712" customHeight="true" spans="1:4">
      <c r="A712" s="94"/>
      <c r="B712" s="94"/>
      <c r="C712" s="94"/>
      <c r="D712" s="94"/>
    </row>
    <row r="713" customHeight="true" spans="1:4">
      <c r="A713" s="94"/>
      <c r="B713" s="94"/>
      <c r="C713" s="94"/>
      <c r="D713" s="94"/>
    </row>
    <row r="714" customHeight="true" spans="1:4">
      <c r="A714" s="94"/>
      <c r="B714" s="94"/>
      <c r="C714" s="94"/>
      <c r="D714" s="94"/>
    </row>
    <row r="715" customHeight="true" spans="1:4">
      <c r="A715" s="94"/>
      <c r="B715" s="94"/>
      <c r="C715" s="94"/>
      <c r="D715" s="94"/>
    </row>
    <row r="716" customHeight="true" spans="1:4">
      <c r="A716" s="94"/>
      <c r="B716" s="94"/>
      <c r="C716" s="94"/>
      <c r="D716" s="94"/>
    </row>
    <row r="717" customHeight="true" spans="1:4">
      <c r="A717" s="94"/>
      <c r="B717" s="94"/>
      <c r="C717" s="94"/>
      <c r="D717" s="94"/>
    </row>
    <row r="718" customHeight="true" spans="1:4">
      <c r="A718" s="94"/>
      <c r="B718" s="94"/>
      <c r="C718" s="94"/>
      <c r="D718" s="94"/>
    </row>
    <row r="719" customHeight="true" spans="1:4">
      <c r="A719" s="94"/>
      <c r="B719" s="94"/>
      <c r="C719" s="94"/>
      <c r="D719" s="94"/>
    </row>
    <row r="720" customHeight="true" spans="1:4">
      <c r="A720" s="94"/>
      <c r="B720" s="94"/>
      <c r="C720" s="94"/>
      <c r="D720" s="94"/>
    </row>
    <row r="721" customHeight="true" spans="1:4">
      <c r="A721" s="94"/>
      <c r="B721" s="94"/>
      <c r="C721" s="94"/>
      <c r="D721" s="94"/>
    </row>
    <row r="722" customHeight="true" spans="1:4">
      <c r="A722" s="94"/>
      <c r="B722" s="94"/>
      <c r="C722" s="94"/>
      <c r="D722" s="94"/>
    </row>
    <row r="723" customHeight="true" spans="1:4">
      <c r="A723" s="94"/>
      <c r="B723" s="94"/>
      <c r="C723" s="94"/>
      <c r="D723" s="94"/>
    </row>
    <row r="724" customHeight="true" spans="1:4">
      <c r="A724" s="94"/>
      <c r="B724" s="94"/>
      <c r="C724" s="94"/>
      <c r="D724" s="94"/>
    </row>
    <row r="725" customHeight="true" spans="1:4">
      <c r="A725" s="94"/>
      <c r="B725" s="94"/>
      <c r="C725" s="94"/>
      <c r="D725" s="94"/>
    </row>
    <row r="726" customHeight="true" spans="1:4">
      <c r="A726" s="94"/>
      <c r="B726" s="94"/>
      <c r="C726" s="94"/>
      <c r="D726" s="94"/>
    </row>
    <row r="727" customHeight="true" spans="1:4">
      <c r="A727" s="94"/>
      <c r="B727" s="94"/>
      <c r="C727" s="94"/>
      <c r="D727" s="94"/>
    </row>
    <row r="728" customHeight="true" spans="1:4">
      <c r="A728" s="94"/>
      <c r="B728" s="94"/>
      <c r="C728" s="94"/>
      <c r="D728" s="94"/>
    </row>
    <row r="729" customHeight="true" spans="1:4">
      <c r="A729" s="94"/>
      <c r="B729" s="94"/>
      <c r="C729" s="94"/>
      <c r="D729" s="94"/>
    </row>
    <row r="730" customHeight="true" spans="1:4">
      <c r="A730" s="94"/>
      <c r="B730" s="94"/>
      <c r="C730" s="94"/>
      <c r="D730" s="94"/>
    </row>
    <row r="731" customHeight="true" spans="1:4">
      <c r="A731" s="94"/>
      <c r="B731" s="94"/>
      <c r="C731" s="94"/>
      <c r="D731" s="94"/>
    </row>
    <row r="732" customHeight="true" spans="1:4">
      <c r="A732" s="94"/>
      <c r="B732" s="94"/>
      <c r="C732" s="94"/>
      <c r="D732" s="94"/>
    </row>
    <row r="733" customHeight="true" spans="1:4">
      <c r="A733" s="94"/>
      <c r="B733" s="94"/>
      <c r="C733" s="94"/>
      <c r="D733" s="94"/>
    </row>
    <row r="734" customHeight="true" spans="1:4">
      <c r="A734" s="94"/>
      <c r="B734" s="94"/>
      <c r="C734" s="94"/>
      <c r="D734" s="94"/>
    </row>
    <row r="735" customHeight="true" spans="1:4">
      <c r="A735" s="94"/>
      <c r="B735" s="94"/>
      <c r="C735" s="94"/>
      <c r="D735" s="94"/>
    </row>
    <row r="736" customHeight="true" spans="1:4">
      <c r="A736" s="94"/>
      <c r="B736" s="94"/>
      <c r="C736" s="94"/>
      <c r="D736" s="94"/>
    </row>
    <row r="737" customHeight="true" spans="1:4">
      <c r="A737" s="94"/>
      <c r="B737" s="94"/>
      <c r="C737" s="94"/>
      <c r="D737" s="94"/>
    </row>
    <row r="738" customHeight="true" spans="1:4">
      <c r="A738" s="94"/>
      <c r="B738" s="94"/>
      <c r="C738" s="94"/>
      <c r="D738" s="94"/>
    </row>
    <row r="739" customHeight="true" spans="1:4">
      <c r="A739" s="94"/>
      <c r="B739" s="94"/>
      <c r="C739" s="94"/>
      <c r="D739" s="94"/>
    </row>
    <row r="740" customHeight="true" spans="1:4">
      <c r="A740" s="94"/>
      <c r="B740" s="94"/>
      <c r="C740" s="94"/>
      <c r="D740" s="94"/>
    </row>
    <row r="741" customHeight="true" spans="1:4">
      <c r="A741" s="94"/>
      <c r="B741" s="94"/>
      <c r="C741" s="94"/>
      <c r="D741" s="94"/>
    </row>
    <row r="742" customHeight="true" spans="1:4">
      <c r="A742" s="94"/>
      <c r="B742" s="94"/>
      <c r="C742" s="94"/>
      <c r="D742" s="94"/>
    </row>
    <row r="743" customHeight="true" spans="1:4">
      <c r="A743" s="94"/>
      <c r="B743" s="94"/>
      <c r="C743" s="94"/>
      <c r="D743" s="94"/>
    </row>
    <row r="744" customHeight="true" spans="1:4">
      <c r="A744" s="94"/>
      <c r="B744" s="94"/>
      <c r="C744" s="94"/>
      <c r="D744" s="94"/>
    </row>
    <row r="745" customHeight="true" spans="1:4">
      <c r="A745" s="94"/>
      <c r="B745" s="94"/>
      <c r="C745" s="94"/>
      <c r="D745" s="94"/>
    </row>
    <row r="746" customHeight="true" spans="1:4">
      <c r="A746" s="94"/>
      <c r="B746" s="94"/>
      <c r="C746" s="94"/>
      <c r="D746" s="94"/>
    </row>
    <row r="747" customHeight="true" spans="1:4">
      <c r="A747" s="94"/>
      <c r="B747" s="94"/>
      <c r="C747" s="94"/>
      <c r="D747" s="94"/>
    </row>
    <row r="748" customHeight="true" spans="1:4">
      <c r="A748" s="94"/>
      <c r="B748" s="94"/>
      <c r="C748" s="94"/>
      <c r="D748" s="94"/>
    </row>
    <row r="749" customHeight="true" spans="1:4">
      <c r="A749" s="94"/>
      <c r="B749" s="94"/>
      <c r="C749" s="94"/>
      <c r="D749" s="94"/>
    </row>
    <row r="750" customHeight="true" spans="1:4">
      <c r="A750" s="94"/>
      <c r="B750" s="94"/>
      <c r="C750" s="94"/>
      <c r="D750" s="94"/>
    </row>
    <row r="751" customHeight="true" spans="1:4">
      <c r="A751" s="94"/>
      <c r="B751" s="94"/>
      <c r="C751" s="94"/>
      <c r="D751" s="94"/>
    </row>
    <row r="752" customHeight="true" spans="1:4">
      <c r="A752" s="94"/>
      <c r="B752" s="94"/>
      <c r="C752" s="94"/>
      <c r="D752" s="94"/>
    </row>
    <row r="753" customHeight="true" spans="1:4">
      <c r="A753" s="94"/>
      <c r="B753" s="94"/>
      <c r="C753" s="94"/>
      <c r="D753" s="94"/>
    </row>
    <row r="754" customHeight="true" spans="1:4">
      <c r="A754" s="94"/>
      <c r="B754" s="94"/>
      <c r="C754" s="94"/>
      <c r="D754" s="94"/>
    </row>
    <row r="755" customHeight="true" spans="1:4">
      <c r="A755" s="94"/>
      <c r="B755" s="94"/>
      <c r="C755" s="94"/>
      <c r="D755" s="94"/>
    </row>
    <row r="756" customHeight="true" spans="1:4">
      <c r="A756" s="94"/>
      <c r="B756" s="94"/>
      <c r="C756" s="94"/>
      <c r="D756" s="94"/>
    </row>
    <row r="757" customHeight="true" spans="1:4">
      <c r="A757" s="94"/>
      <c r="B757" s="94"/>
      <c r="C757" s="94"/>
      <c r="D757" s="94"/>
    </row>
    <row r="758" customHeight="true" spans="1:4">
      <c r="A758" s="94"/>
      <c r="B758" s="94"/>
      <c r="C758" s="94"/>
      <c r="D758" s="94"/>
    </row>
    <row r="759" customHeight="true" spans="1:4">
      <c r="A759" s="94"/>
      <c r="B759" s="94"/>
      <c r="C759" s="94"/>
      <c r="D759" s="94"/>
    </row>
    <row r="760" customHeight="true" spans="1:4">
      <c r="A760" s="94"/>
      <c r="B760" s="94"/>
      <c r="C760" s="94"/>
      <c r="D760" s="94"/>
    </row>
    <row r="761" customHeight="true" spans="1:4">
      <c r="A761" s="94"/>
      <c r="B761" s="94"/>
      <c r="C761" s="94"/>
      <c r="D761" s="94"/>
    </row>
    <row r="762" customHeight="true" spans="1:4">
      <c r="A762" s="94"/>
      <c r="B762" s="94"/>
      <c r="C762" s="94"/>
      <c r="D762" s="94"/>
    </row>
    <row r="763" customHeight="true" spans="1:4">
      <c r="A763" s="94"/>
      <c r="B763" s="94"/>
      <c r="C763" s="94"/>
      <c r="D763" s="94"/>
    </row>
    <row r="764" customHeight="true" spans="1:4">
      <c r="A764" s="94"/>
      <c r="B764" s="94"/>
      <c r="C764" s="94"/>
      <c r="D764" s="94"/>
    </row>
    <row r="765" customHeight="true" spans="1:4">
      <c r="A765" s="94"/>
      <c r="B765" s="94"/>
      <c r="C765" s="94"/>
      <c r="D765" s="94"/>
    </row>
    <row r="766" customHeight="true" spans="1:4">
      <c r="A766" s="94"/>
      <c r="B766" s="94"/>
      <c r="C766" s="94"/>
      <c r="D766" s="94"/>
    </row>
    <row r="767" customHeight="true" spans="1:4">
      <c r="A767" s="94"/>
      <c r="B767" s="94"/>
      <c r="C767" s="94"/>
      <c r="D767" s="94"/>
    </row>
    <row r="768" customHeight="true" spans="1:4">
      <c r="A768" s="94"/>
      <c r="B768" s="94"/>
      <c r="C768" s="94"/>
      <c r="D768" s="94"/>
    </row>
    <row r="769" customHeight="true" spans="1:4">
      <c r="A769" s="94"/>
      <c r="B769" s="94"/>
      <c r="C769" s="94"/>
      <c r="D769" s="94"/>
    </row>
    <row r="770" customHeight="true" spans="1:4">
      <c r="A770" s="94"/>
      <c r="B770" s="94"/>
      <c r="C770" s="94"/>
      <c r="D770" s="94"/>
    </row>
    <row r="771" customHeight="true" spans="1:4">
      <c r="A771" s="94"/>
      <c r="B771" s="94"/>
      <c r="C771" s="94"/>
      <c r="D771" s="94"/>
    </row>
    <row r="772" customHeight="true" spans="1:4">
      <c r="A772" s="94"/>
      <c r="B772" s="94"/>
      <c r="C772" s="94"/>
      <c r="D772" s="94"/>
    </row>
    <row r="773" customHeight="true" spans="1:4">
      <c r="A773" s="94"/>
      <c r="B773" s="94"/>
      <c r="C773" s="94"/>
      <c r="D773" s="94"/>
    </row>
    <row r="774" customHeight="true" spans="1:4">
      <c r="A774" s="94"/>
      <c r="B774" s="94"/>
      <c r="C774" s="94"/>
      <c r="D774" s="94"/>
    </row>
    <row r="775" customHeight="true" spans="1:4">
      <c r="A775" s="94"/>
      <c r="B775" s="94"/>
      <c r="C775" s="94"/>
      <c r="D775" s="94"/>
    </row>
    <row r="776" customHeight="true" spans="1:4">
      <c r="A776" s="94"/>
      <c r="B776" s="94"/>
      <c r="C776" s="94"/>
      <c r="D776" s="94"/>
    </row>
    <row r="777" customHeight="true" spans="1:4">
      <c r="A777" s="94"/>
      <c r="B777" s="94"/>
      <c r="C777" s="94"/>
      <c r="D777" s="94"/>
    </row>
    <row r="778" customHeight="true" spans="1:4">
      <c r="A778" s="94"/>
      <c r="B778" s="94"/>
      <c r="C778" s="94"/>
      <c r="D778" s="94"/>
    </row>
    <row r="779" customHeight="true" spans="1:4">
      <c r="A779" s="94"/>
      <c r="B779" s="94"/>
      <c r="C779" s="94"/>
      <c r="D779" s="94"/>
    </row>
    <row r="780" customHeight="true" spans="1:4">
      <c r="A780" s="94"/>
      <c r="B780" s="94"/>
      <c r="C780" s="94"/>
      <c r="D780" s="94"/>
    </row>
    <row r="781" customHeight="true" spans="1:4">
      <c r="A781" s="94"/>
      <c r="B781" s="94"/>
      <c r="C781" s="94"/>
      <c r="D781" s="94"/>
    </row>
    <row r="782" customHeight="true" spans="1:4">
      <c r="A782" s="94"/>
      <c r="B782" s="94"/>
      <c r="C782" s="94"/>
      <c r="D782" s="94"/>
    </row>
    <row r="783" customHeight="true" spans="1:4">
      <c r="A783" s="94"/>
      <c r="B783" s="94"/>
      <c r="C783" s="94"/>
      <c r="D783" s="94"/>
    </row>
    <row r="784" customHeight="true" spans="1:4">
      <c r="A784" s="94"/>
      <c r="B784" s="94"/>
      <c r="C784" s="94"/>
      <c r="D784" s="94"/>
    </row>
    <row r="785" customHeight="true" spans="1:4">
      <c r="A785" s="94"/>
      <c r="B785" s="94"/>
      <c r="C785" s="94"/>
      <c r="D785" s="94"/>
    </row>
    <row r="786" customHeight="true" spans="1:4">
      <c r="A786" s="94"/>
      <c r="B786" s="94"/>
      <c r="C786" s="94"/>
      <c r="D786" s="94"/>
    </row>
    <row r="787" customHeight="true" spans="1:4">
      <c r="A787" s="94"/>
      <c r="B787" s="94"/>
      <c r="C787" s="94"/>
      <c r="D787" s="94"/>
    </row>
    <row r="788" customHeight="true" spans="1:4">
      <c r="A788" s="94"/>
      <c r="B788" s="94"/>
      <c r="C788" s="94"/>
      <c r="D788" s="94"/>
    </row>
    <row r="789" customHeight="true" spans="1:4">
      <c r="A789" s="94"/>
      <c r="B789" s="94"/>
      <c r="C789" s="94"/>
      <c r="D789" s="94"/>
    </row>
    <row r="790" customHeight="true" spans="1:4">
      <c r="A790" s="94"/>
      <c r="B790" s="94"/>
      <c r="C790" s="94"/>
      <c r="D790" s="94"/>
    </row>
    <row r="791" customHeight="true" spans="1:4">
      <c r="A791" s="94"/>
      <c r="B791" s="94"/>
      <c r="C791" s="94"/>
      <c r="D791" s="94"/>
    </row>
    <row r="792" customHeight="true" spans="1:4">
      <c r="A792" s="94"/>
      <c r="B792" s="94"/>
      <c r="C792" s="94"/>
      <c r="D792" s="94"/>
    </row>
    <row r="793" customHeight="true" spans="1:4">
      <c r="A793" s="94"/>
      <c r="B793" s="94"/>
      <c r="C793" s="94"/>
      <c r="D793" s="94"/>
    </row>
    <row r="794" customHeight="true" spans="1:4">
      <c r="A794" s="94"/>
      <c r="B794" s="94"/>
      <c r="C794" s="94"/>
      <c r="D794" s="94"/>
    </row>
    <row r="795" customHeight="true" spans="1:4">
      <c r="A795" s="94"/>
      <c r="B795" s="94"/>
      <c r="C795" s="94"/>
      <c r="D795" s="94"/>
    </row>
    <row r="796" customHeight="true" spans="1:4">
      <c r="A796" s="94"/>
      <c r="B796" s="94"/>
      <c r="C796" s="94"/>
      <c r="D796" s="94"/>
    </row>
    <row r="797" customHeight="true" spans="1:4">
      <c r="A797" s="94"/>
      <c r="B797" s="94"/>
      <c r="C797" s="94"/>
      <c r="D797" s="94"/>
    </row>
    <row r="798" customHeight="true" spans="1:4">
      <c r="A798" s="94"/>
      <c r="B798" s="94"/>
      <c r="C798" s="94"/>
      <c r="D798" s="94"/>
    </row>
    <row r="799" customHeight="true" spans="1:4">
      <c r="A799" s="94"/>
      <c r="B799" s="94"/>
      <c r="C799" s="94"/>
      <c r="D799" s="94"/>
    </row>
    <row r="800" customHeight="true" spans="1:4">
      <c r="A800" s="94"/>
      <c r="B800" s="94"/>
      <c r="C800" s="94"/>
      <c r="D800" s="94"/>
    </row>
    <row r="801" customHeight="true" spans="1:4">
      <c r="A801" s="94"/>
      <c r="B801" s="94"/>
      <c r="C801" s="94"/>
      <c r="D801" s="94"/>
    </row>
    <row r="802" customHeight="true" spans="1:4">
      <c r="A802" s="94"/>
      <c r="B802" s="94"/>
      <c r="C802" s="94"/>
      <c r="D802" s="94"/>
    </row>
    <row r="803" customHeight="true" spans="1:4">
      <c r="A803" s="94"/>
      <c r="B803" s="94"/>
      <c r="C803" s="94"/>
      <c r="D803" s="94"/>
    </row>
    <row r="804" customHeight="true" spans="1:4">
      <c r="A804" s="94"/>
      <c r="B804" s="94"/>
      <c r="C804" s="94"/>
      <c r="D804" s="94"/>
    </row>
    <row r="805" customHeight="true" spans="1:4">
      <c r="A805" s="94"/>
      <c r="B805" s="94"/>
      <c r="C805" s="94"/>
      <c r="D805" s="94"/>
    </row>
    <row r="806" customHeight="true" spans="1:4">
      <c r="A806" s="94"/>
      <c r="B806" s="94"/>
      <c r="C806" s="94"/>
      <c r="D806" s="94"/>
    </row>
    <row r="807" customHeight="true" spans="1:4">
      <c r="A807" s="94"/>
      <c r="B807" s="94"/>
      <c r="C807" s="94"/>
      <c r="D807" s="94"/>
    </row>
    <row r="808" customHeight="true" spans="1:4">
      <c r="A808" s="94"/>
      <c r="B808" s="94"/>
      <c r="C808" s="94"/>
      <c r="D808" s="94"/>
    </row>
    <row r="809" customHeight="true" spans="1:4">
      <c r="A809" s="94"/>
      <c r="B809" s="94"/>
      <c r="C809" s="94"/>
      <c r="D809" s="94"/>
    </row>
    <row r="810" customHeight="true" spans="1:4">
      <c r="A810" s="94"/>
      <c r="B810" s="94"/>
      <c r="C810" s="94"/>
      <c r="D810" s="94"/>
    </row>
    <row r="811" customHeight="true" spans="1:4">
      <c r="A811" s="94"/>
      <c r="B811" s="94"/>
      <c r="C811" s="94"/>
      <c r="D811" s="94"/>
    </row>
    <row r="812" customHeight="true" spans="1:4">
      <c r="A812" s="94"/>
      <c r="B812" s="94"/>
      <c r="C812" s="94"/>
      <c r="D812" s="94"/>
    </row>
    <row r="813" customHeight="true" spans="1:4">
      <c r="A813" s="94"/>
      <c r="B813" s="94"/>
      <c r="C813" s="94"/>
      <c r="D813" s="94"/>
    </row>
    <row r="814" customHeight="true" spans="1:4">
      <c r="A814" s="94"/>
      <c r="B814" s="94"/>
      <c r="C814" s="94"/>
      <c r="D814" s="94"/>
    </row>
    <row r="815" customHeight="true" spans="1:4">
      <c r="A815" s="94"/>
      <c r="B815" s="94"/>
      <c r="C815" s="94"/>
      <c r="D815" s="94"/>
    </row>
    <row r="816" customHeight="true" spans="1:4">
      <c r="A816" s="94"/>
      <c r="B816" s="94"/>
      <c r="C816" s="94"/>
      <c r="D816" s="94"/>
    </row>
    <row r="817" customHeight="true" spans="1:4">
      <c r="A817" s="94"/>
      <c r="B817" s="94"/>
      <c r="C817" s="94"/>
      <c r="D817" s="94"/>
    </row>
    <row r="818" customHeight="true" spans="1:4">
      <c r="A818" s="94"/>
      <c r="B818" s="94"/>
      <c r="C818" s="94"/>
      <c r="D818" s="94"/>
    </row>
    <row r="819" customHeight="true" spans="1:4">
      <c r="A819" s="94"/>
      <c r="B819" s="94"/>
      <c r="C819" s="94"/>
      <c r="D819" s="94"/>
    </row>
    <row r="820" customHeight="true" spans="1:4">
      <c r="A820" s="94"/>
      <c r="B820" s="94"/>
      <c r="C820" s="94"/>
      <c r="D820" s="94"/>
    </row>
    <row r="821" customHeight="true" spans="1:4">
      <c r="A821" s="94"/>
      <c r="B821" s="94"/>
      <c r="C821" s="94"/>
      <c r="D821" s="94"/>
    </row>
    <row r="822" customHeight="true" spans="1:4">
      <c r="A822" s="94"/>
      <c r="B822" s="94"/>
      <c r="C822" s="94"/>
      <c r="D822" s="94"/>
    </row>
    <row r="823" customHeight="true" spans="1:4">
      <c r="A823" s="94"/>
      <c r="B823" s="94"/>
      <c r="C823" s="94"/>
      <c r="D823" s="94"/>
    </row>
    <row r="824" customHeight="true" spans="1:4">
      <c r="A824" s="94"/>
      <c r="B824" s="94"/>
      <c r="C824" s="94"/>
      <c r="D824" s="94"/>
    </row>
    <row r="825" customHeight="true" spans="1:4">
      <c r="A825" s="94"/>
      <c r="B825" s="94"/>
      <c r="C825" s="94"/>
      <c r="D825" s="94"/>
    </row>
    <row r="826" customHeight="true" spans="1:4">
      <c r="A826" s="94"/>
      <c r="B826" s="94"/>
      <c r="C826" s="94"/>
      <c r="D826" s="94"/>
    </row>
    <row r="827" customHeight="true" spans="1:4">
      <c r="A827" s="94"/>
      <c r="B827" s="94"/>
      <c r="C827" s="94"/>
      <c r="D827" s="94"/>
    </row>
    <row r="828" customHeight="true" spans="1:4">
      <c r="A828" s="94"/>
      <c r="B828" s="94"/>
      <c r="C828" s="94"/>
      <c r="D828" s="94"/>
    </row>
    <row r="829" customHeight="true" spans="1:4">
      <c r="A829" s="94"/>
      <c r="B829" s="94"/>
      <c r="C829" s="94"/>
      <c r="D829" s="94"/>
    </row>
    <row r="830" customHeight="true" spans="1:4">
      <c r="A830" s="94"/>
      <c r="B830" s="94"/>
      <c r="C830" s="94"/>
      <c r="D830" s="94"/>
    </row>
    <row r="831" customHeight="true" spans="1:4">
      <c r="A831" s="94"/>
      <c r="B831" s="94"/>
      <c r="C831" s="94"/>
      <c r="D831" s="94"/>
    </row>
    <row r="832" customHeight="true" spans="1:4">
      <c r="A832" s="94"/>
      <c r="B832" s="94"/>
      <c r="C832" s="94"/>
      <c r="D832" s="94"/>
    </row>
    <row r="833" customHeight="true" spans="1:4">
      <c r="A833" s="94"/>
      <c r="B833" s="94"/>
      <c r="C833" s="94"/>
      <c r="D833" s="94"/>
    </row>
    <row r="834" customHeight="true" spans="1:4">
      <c r="A834" s="94"/>
      <c r="B834" s="94"/>
      <c r="C834" s="94"/>
      <c r="D834" s="94"/>
    </row>
    <row r="835" customHeight="true" spans="1:4">
      <c r="A835" s="94"/>
      <c r="B835" s="94"/>
      <c r="C835" s="94"/>
      <c r="D835" s="94"/>
    </row>
    <row r="836" customHeight="true" spans="1:4">
      <c r="A836" s="94"/>
      <c r="B836" s="94"/>
      <c r="C836" s="94"/>
      <c r="D836" s="94"/>
    </row>
    <row r="837" customHeight="true" spans="1:4">
      <c r="A837" s="94"/>
      <c r="B837" s="94"/>
      <c r="C837" s="94"/>
      <c r="D837" s="94"/>
    </row>
    <row r="838" customHeight="true" spans="1:4">
      <c r="A838" s="94"/>
      <c r="B838" s="94"/>
      <c r="C838" s="94"/>
      <c r="D838" s="94"/>
    </row>
    <row r="839" customHeight="true" spans="1:4">
      <c r="A839" s="94"/>
      <c r="B839" s="94"/>
      <c r="C839" s="94"/>
      <c r="D839" s="94"/>
    </row>
    <row r="840" customHeight="true" spans="1:4">
      <c r="A840" s="94"/>
      <c r="B840" s="94"/>
      <c r="C840" s="94"/>
      <c r="D840" s="94"/>
    </row>
    <row r="841" customHeight="true" spans="1:4">
      <c r="A841" s="94"/>
      <c r="B841" s="94"/>
      <c r="C841" s="94"/>
      <c r="D841" s="94"/>
    </row>
    <row r="842" customHeight="true" spans="1:4">
      <c r="A842" s="94"/>
      <c r="B842" s="94"/>
      <c r="C842" s="94"/>
      <c r="D842" s="94"/>
    </row>
    <row r="843" customHeight="true" spans="1:4">
      <c r="A843" s="94"/>
      <c r="B843" s="94"/>
      <c r="C843" s="94"/>
      <c r="D843" s="94"/>
    </row>
    <row r="844" customHeight="true" spans="1:4">
      <c r="A844" s="94"/>
      <c r="B844" s="94"/>
      <c r="C844" s="94"/>
      <c r="D844" s="94"/>
    </row>
    <row r="845" customHeight="true" spans="1:4">
      <c r="A845" s="94"/>
      <c r="B845" s="94"/>
      <c r="C845" s="94"/>
      <c r="D845" s="94"/>
    </row>
    <row r="846" customHeight="true" spans="1:4">
      <c r="A846" s="94"/>
      <c r="B846" s="94"/>
      <c r="C846" s="94"/>
      <c r="D846" s="94"/>
    </row>
    <row r="847" customHeight="true" spans="1:4">
      <c r="A847" s="94"/>
      <c r="B847" s="94"/>
      <c r="C847" s="94"/>
      <c r="D847" s="94"/>
    </row>
    <row r="848" customHeight="true" spans="1:4">
      <c r="A848" s="94"/>
      <c r="B848" s="94"/>
      <c r="C848" s="94"/>
      <c r="D848" s="94"/>
    </row>
    <row r="849" customHeight="true" spans="1:4">
      <c r="A849" s="94"/>
      <c r="B849" s="94"/>
      <c r="C849" s="94"/>
      <c r="D849" s="94"/>
    </row>
    <row r="850" customHeight="true" spans="1:4">
      <c r="A850" s="94"/>
      <c r="B850" s="94"/>
      <c r="C850" s="94"/>
      <c r="D850" s="94"/>
    </row>
    <row r="851" customHeight="true" spans="1:4">
      <c r="A851" s="94"/>
      <c r="B851" s="94"/>
      <c r="C851" s="94"/>
      <c r="D851" s="94"/>
    </row>
    <row r="852" customHeight="true" spans="1:4">
      <c r="A852" s="94"/>
      <c r="B852" s="94"/>
      <c r="C852" s="94"/>
      <c r="D852" s="94"/>
    </row>
    <row r="853" customHeight="true" spans="1:4">
      <c r="A853" s="94"/>
      <c r="B853" s="94"/>
      <c r="C853" s="94"/>
      <c r="D853" s="94"/>
    </row>
    <row r="854" customHeight="true" spans="1:4">
      <c r="A854" s="94"/>
      <c r="B854" s="94"/>
      <c r="C854" s="94"/>
      <c r="D854" s="94"/>
    </row>
    <row r="855" customHeight="true" spans="1:4">
      <c r="A855" s="94"/>
      <c r="B855" s="94"/>
      <c r="C855" s="94"/>
      <c r="D855" s="94"/>
    </row>
    <row r="856" customHeight="true" spans="1:4">
      <c r="A856" s="94"/>
      <c r="B856" s="94"/>
      <c r="C856" s="94"/>
      <c r="D856" s="94"/>
    </row>
    <row r="857" customHeight="true" spans="1:4">
      <c r="A857" s="94"/>
      <c r="B857" s="94"/>
      <c r="C857" s="94"/>
      <c r="D857" s="94"/>
    </row>
    <row r="858" customHeight="true" spans="1:4">
      <c r="A858" s="94"/>
      <c r="B858" s="94"/>
      <c r="C858" s="94"/>
      <c r="D858" s="94"/>
    </row>
    <row r="859" customHeight="true" spans="1:4">
      <c r="A859" s="94"/>
      <c r="B859" s="94"/>
      <c r="C859" s="94"/>
      <c r="D859" s="94"/>
    </row>
    <row r="860" customHeight="true" spans="1:4">
      <c r="A860" s="94"/>
      <c r="B860" s="94"/>
      <c r="C860" s="94"/>
      <c r="D860" s="94"/>
    </row>
    <row r="861" customHeight="true" spans="1:4">
      <c r="A861" s="94"/>
      <c r="B861" s="94"/>
      <c r="C861" s="94"/>
      <c r="D861" s="94"/>
    </row>
    <row r="862" customHeight="true" spans="1:4">
      <c r="A862" s="94"/>
      <c r="B862" s="94"/>
      <c r="C862" s="94"/>
      <c r="D862" s="94"/>
    </row>
    <row r="863" customHeight="true" spans="1:4">
      <c r="A863" s="94"/>
      <c r="B863" s="94"/>
      <c r="C863" s="94"/>
      <c r="D863" s="94"/>
    </row>
    <row r="864" customHeight="true" spans="1:4">
      <c r="A864" s="94"/>
      <c r="B864" s="94"/>
      <c r="C864" s="94"/>
      <c r="D864" s="94"/>
    </row>
    <row r="865" customHeight="true" spans="1:4">
      <c r="A865" s="94"/>
      <c r="B865" s="94"/>
      <c r="C865" s="94"/>
      <c r="D865" s="94"/>
    </row>
    <row r="866" customHeight="true" spans="1:4">
      <c r="A866" s="94"/>
      <c r="B866" s="94"/>
      <c r="C866" s="94"/>
      <c r="D866" s="94"/>
    </row>
    <row r="867" customHeight="true" spans="1:4">
      <c r="A867" s="94"/>
      <c r="B867" s="94"/>
      <c r="C867" s="94"/>
      <c r="D867" s="94"/>
    </row>
    <row r="868" customHeight="true" spans="1:4">
      <c r="A868" s="94"/>
      <c r="B868" s="94"/>
      <c r="C868" s="94"/>
      <c r="D868" s="94"/>
    </row>
    <row r="869" customHeight="true" spans="1:4">
      <c r="A869" s="94"/>
      <c r="B869" s="94"/>
      <c r="C869" s="94"/>
      <c r="D869" s="94"/>
    </row>
    <row r="870" customHeight="true" spans="1:4">
      <c r="A870" s="94"/>
      <c r="B870" s="94"/>
      <c r="C870" s="94"/>
      <c r="D870" s="94"/>
    </row>
    <row r="871" customHeight="true" spans="1:4">
      <c r="A871" s="94"/>
      <c r="B871" s="94"/>
      <c r="C871" s="94"/>
      <c r="D871" s="94"/>
    </row>
    <row r="872" customHeight="true" spans="1:4">
      <c r="A872" s="94"/>
      <c r="B872" s="94"/>
      <c r="C872" s="94"/>
      <c r="D872" s="94"/>
    </row>
    <row r="873" customHeight="true" spans="1:4">
      <c r="A873" s="94"/>
      <c r="B873" s="94"/>
      <c r="C873" s="94"/>
      <c r="D873" s="94"/>
    </row>
    <row r="874" customHeight="true" spans="1:4">
      <c r="A874" s="94"/>
      <c r="B874" s="94"/>
      <c r="C874" s="94"/>
      <c r="D874" s="94"/>
    </row>
    <row r="875" customHeight="true" spans="1:4">
      <c r="A875" s="94"/>
      <c r="B875" s="94"/>
      <c r="C875" s="94"/>
      <c r="D875" s="94"/>
    </row>
    <row r="876" customHeight="true" spans="1:4">
      <c r="A876" s="94"/>
      <c r="B876" s="94"/>
      <c r="C876" s="94"/>
      <c r="D876" s="94"/>
    </row>
    <row r="877" customHeight="true" spans="1:4">
      <c r="A877" s="94"/>
      <c r="B877" s="94"/>
      <c r="C877" s="94"/>
      <c r="D877" s="94"/>
    </row>
    <row r="878" customHeight="true" spans="1:4">
      <c r="A878" s="94"/>
      <c r="B878" s="94"/>
      <c r="C878" s="94"/>
      <c r="D878" s="94"/>
    </row>
    <row r="879" customHeight="true" spans="1:4">
      <c r="A879" s="94"/>
      <c r="B879" s="94"/>
      <c r="C879" s="94"/>
      <c r="D879" s="94"/>
    </row>
    <row r="880" customHeight="true" spans="1:4">
      <c r="A880" s="94"/>
      <c r="B880" s="94"/>
      <c r="C880" s="94"/>
      <c r="D880" s="94"/>
    </row>
    <row r="881" customHeight="true" spans="1:4">
      <c r="A881" s="94"/>
      <c r="B881" s="94"/>
      <c r="C881" s="94"/>
      <c r="D881" s="94"/>
    </row>
    <row r="882" customHeight="true" spans="1:4">
      <c r="A882" s="94"/>
      <c r="B882" s="94"/>
      <c r="C882" s="94"/>
      <c r="D882" s="94"/>
    </row>
    <row r="883" customHeight="true" spans="1:4">
      <c r="A883" s="94"/>
      <c r="B883" s="94"/>
      <c r="C883" s="94"/>
      <c r="D883" s="94"/>
    </row>
    <row r="884" customHeight="true" spans="1:4">
      <c r="A884" s="94"/>
      <c r="B884" s="94"/>
      <c r="C884" s="94"/>
      <c r="D884" s="94"/>
    </row>
    <row r="885" customHeight="true" spans="1:4">
      <c r="A885" s="94"/>
      <c r="B885" s="94"/>
      <c r="C885" s="94"/>
      <c r="D885" s="94"/>
    </row>
    <row r="886" customHeight="true" spans="1:4">
      <c r="A886" s="94"/>
      <c r="B886" s="94"/>
      <c r="C886" s="94"/>
      <c r="D886" s="94"/>
    </row>
    <row r="887" customHeight="true" spans="1:4">
      <c r="A887" s="94"/>
      <c r="B887" s="94"/>
      <c r="C887" s="94"/>
      <c r="D887" s="94"/>
    </row>
    <row r="888" customHeight="true" spans="1:4">
      <c r="A888" s="94"/>
      <c r="B888" s="94"/>
      <c r="C888" s="94"/>
      <c r="D888" s="94"/>
    </row>
    <row r="889" customHeight="true" spans="1:4">
      <c r="A889" s="94"/>
      <c r="B889" s="94"/>
      <c r="C889" s="94"/>
      <c r="D889" s="94"/>
    </row>
    <row r="890" customHeight="true" spans="1:4">
      <c r="A890" s="94"/>
      <c r="B890" s="94"/>
      <c r="C890" s="94"/>
      <c r="D890" s="94"/>
    </row>
    <row r="891" customHeight="true" spans="1:4">
      <c r="A891" s="94"/>
      <c r="B891" s="94"/>
      <c r="C891" s="94"/>
      <c r="D891" s="94"/>
    </row>
    <row r="892" customHeight="true" spans="1:4">
      <c r="A892" s="94"/>
      <c r="B892" s="94"/>
      <c r="C892" s="94"/>
      <c r="D892" s="94"/>
    </row>
    <row r="893" customHeight="true" spans="1:4">
      <c r="A893" s="94"/>
      <c r="B893" s="94"/>
      <c r="C893" s="94"/>
      <c r="D893" s="94"/>
    </row>
    <row r="894" customHeight="true" spans="1:4">
      <c r="A894" s="94"/>
      <c r="B894" s="94"/>
      <c r="C894" s="94"/>
      <c r="D894" s="94"/>
    </row>
    <row r="895" customHeight="true" spans="1:4">
      <c r="A895" s="94"/>
      <c r="B895" s="94"/>
      <c r="C895" s="94"/>
      <c r="D895" s="94"/>
    </row>
    <row r="896" customHeight="true" spans="1:4">
      <c r="A896" s="94"/>
      <c r="B896" s="94"/>
      <c r="C896" s="94"/>
      <c r="D896" s="94"/>
    </row>
    <row r="897" customHeight="true" spans="1:4">
      <c r="A897" s="94"/>
      <c r="B897" s="94"/>
      <c r="C897" s="94"/>
      <c r="D897" s="94"/>
    </row>
    <row r="898" customHeight="true" spans="1:4">
      <c r="A898" s="94"/>
      <c r="B898" s="94"/>
      <c r="C898" s="94"/>
      <c r="D898" s="94"/>
    </row>
    <row r="899" customHeight="true" spans="1:4">
      <c r="A899" s="94"/>
      <c r="B899" s="94"/>
      <c r="C899" s="94"/>
      <c r="D899" s="94"/>
    </row>
    <row r="900" customHeight="true" spans="1:4">
      <c r="A900" s="94"/>
      <c r="B900" s="94"/>
      <c r="C900" s="94"/>
      <c r="D900" s="94"/>
    </row>
    <row r="901" customHeight="true" spans="1:4">
      <c r="A901" s="94"/>
      <c r="B901" s="94"/>
      <c r="C901" s="94"/>
      <c r="D901" s="94"/>
    </row>
    <row r="902" customHeight="true" spans="1:4">
      <c r="A902" s="94"/>
      <c r="B902" s="94"/>
      <c r="C902" s="94"/>
      <c r="D902" s="94"/>
    </row>
    <row r="903" customHeight="true" spans="1:4">
      <c r="A903" s="94"/>
      <c r="B903" s="94"/>
      <c r="C903" s="94"/>
      <c r="D903" s="94"/>
    </row>
    <row r="904" customHeight="true" spans="1:4">
      <c r="A904" s="94"/>
      <c r="B904" s="94"/>
      <c r="C904" s="94"/>
      <c r="D904" s="94"/>
    </row>
    <row r="905" customHeight="true" spans="1:4">
      <c r="A905" s="94"/>
      <c r="B905" s="94"/>
      <c r="C905" s="94"/>
      <c r="D905" s="94"/>
    </row>
    <row r="906" customHeight="true" spans="1:4">
      <c r="A906" s="94"/>
      <c r="B906" s="94"/>
      <c r="C906" s="94"/>
      <c r="D906" s="94"/>
    </row>
    <row r="907" customHeight="true" spans="1:4">
      <c r="A907" s="94"/>
      <c r="B907" s="94"/>
      <c r="C907" s="94"/>
      <c r="D907" s="94"/>
    </row>
    <row r="908" customHeight="true" spans="1:4">
      <c r="A908" s="94"/>
      <c r="B908" s="94"/>
      <c r="C908" s="94"/>
      <c r="D908" s="94"/>
    </row>
    <row r="909" customHeight="true" spans="1:4">
      <c r="A909" s="94"/>
      <c r="B909" s="94"/>
      <c r="C909" s="94"/>
      <c r="D909" s="94"/>
    </row>
    <row r="910" customHeight="true" spans="1:4">
      <c r="A910" s="94"/>
      <c r="B910" s="94"/>
      <c r="C910" s="94"/>
      <c r="D910" s="94"/>
    </row>
    <row r="911" customHeight="true" spans="1:4">
      <c r="A911" s="94"/>
      <c r="B911" s="94"/>
      <c r="C911" s="94"/>
      <c r="D911" s="94"/>
    </row>
    <row r="912" customHeight="true" spans="1:4">
      <c r="A912" s="94"/>
      <c r="B912" s="94"/>
      <c r="C912" s="94"/>
      <c r="D912" s="94"/>
    </row>
    <row r="913" customHeight="true" spans="1:4">
      <c r="A913" s="94"/>
      <c r="B913" s="94"/>
      <c r="C913" s="94"/>
      <c r="D913" s="94"/>
    </row>
    <row r="914" customHeight="true" spans="1:4">
      <c r="A914" s="94"/>
      <c r="B914" s="94"/>
      <c r="C914" s="94"/>
      <c r="D914" s="94"/>
    </row>
    <row r="915" customHeight="true" spans="1:4">
      <c r="A915" s="94"/>
      <c r="B915" s="94"/>
      <c r="C915" s="94"/>
      <c r="D915" s="94"/>
    </row>
    <row r="916" customHeight="true" spans="1:4">
      <c r="A916" s="94"/>
      <c r="B916" s="94"/>
      <c r="C916" s="94"/>
      <c r="D916" s="94"/>
    </row>
    <row r="917" customHeight="true" spans="1:4">
      <c r="A917" s="94"/>
      <c r="B917" s="94"/>
      <c r="C917" s="94"/>
      <c r="D917" s="94"/>
    </row>
    <row r="918" customHeight="true" spans="1:4">
      <c r="A918" s="94"/>
      <c r="B918" s="94"/>
      <c r="C918" s="94"/>
      <c r="D918" s="94"/>
    </row>
    <row r="919" customHeight="true" spans="1:4">
      <c r="A919" s="94"/>
      <c r="B919" s="94"/>
      <c r="C919" s="94"/>
      <c r="D919" s="94"/>
    </row>
    <row r="920" customHeight="true" spans="1:4">
      <c r="A920" s="94"/>
      <c r="B920" s="94"/>
      <c r="C920" s="94"/>
      <c r="D920" s="94"/>
    </row>
    <row r="921" customHeight="true" spans="1:4">
      <c r="A921" s="94"/>
      <c r="B921" s="94"/>
      <c r="C921" s="94"/>
      <c r="D921" s="94"/>
    </row>
    <row r="922" customHeight="true" spans="1:4">
      <c r="A922" s="94"/>
      <c r="B922" s="94"/>
      <c r="C922" s="94"/>
      <c r="D922" s="94"/>
    </row>
    <row r="923" customHeight="true" spans="1:4">
      <c r="A923" s="94"/>
      <c r="B923" s="94"/>
      <c r="C923" s="94"/>
      <c r="D923" s="94"/>
    </row>
    <row r="924" customHeight="true" spans="1:4">
      <c r="A924" s="94"/>
      <c r="B924" s="94"/>
      <c r="C924" s="94"/>
      <c r="D924" s="94"/>
    </row>
    <row r="925" customHeight="true" spans="1:4">
      <c r="A925" s="94"/>
      <c r="B925" s="94"/>
      <c r="C925" s="94"/>
      <c r="D925" s="94"/>
    </row>
    <row r="926" customHeight="true" spans="1:4">
      <c r="A926" s="94"/>
      <c r="B926" s="94"/>
      <c r="C926" s="94"/>
      <c r="D926" s="94"/>
    </row>
    <row r="927" customHeight="true" spans="1:4">
      <c r="A927" s="94"/>
      <c r="B927" s="94"/>
      <c r="C927" s="94"/>
      <c r="D927" s="94"/>
    </row>
    <row r="928" customHeight="true" spans="1:4">
      <c r="A928" s="94"/>
      <c r="B928" s="94"/>
      <c r="C928" s="94"/>
      <c r="D928" s="94"/>
    </row>
    <row r="929" customHeight="true" spans="1:4">
      <c r="A929" s="94"/>
      <c r="B929" s="94"/>
      <c r="C929" s="94"/>
      <c r="D929" s="94"/>
    </row>
    <row r="930" customHeight="true" spans="1:4">
      <c r="A930" s="94"/>
      <c r="B930" s="94"/>
      <c r="C930" s="94"/>
      <c r="D930" s="94"/>
    </row>
    <row r="931" customHeight="true" spans="1:4">
      <c r="A931" s="94"/>
      <c r="B931" s="94"/>
      <c r="C931" s="94"/>
      <c r="D931" s="94"/>
    </row>
    <row r="932" customHeight="true" spans="1:4">
      <c r="A932" s="94"/>
      <c r="B932" s="94"/>
      <c r="C932" s="94"/>
      <c r="D932" s="94"/>
    </row>
    <row r="933" customHeight="true" spans="1:4">
      <c r="A933" s="94"/>
      <c r="B933" s="94"/>
      <c r="C933" s="94"/>
      <c r="D933" s="94"/>
    </row>
    <row r="934" customHeight="true" spans="1:4">
      <c r="A934" s="94"/>
      <c r="B934" s="94"/>
      <c r="C934" s="94"/>
      <c r="D934" s="94"/>
    </row>
    <row r="935" customHeight="true" spans="1:4">
      <c r="A935" s="94"/>
      <c r="B935" s="94"/>
      <c r="C935" s="94"/>
      <c r="D935" s="94"/>
    </row>
    <row r="936" customHeight="true" spans="1:4">
      <c r="A936" s="94"/>
      <c r="B936" s="94"/>
      <c r="C936" s="94"/>
      <c r="D936" s="94"/>
    </row>
    <row r="937" customHeight="true" spans="1:4">
      <c r="A937" s="94"/>
      <c r="B937" s="94"/>
      <c r="C937" s="94"/>
      <c r="D937" s="94"/>
    </row>
    <row r="938" customHeight="true" spans="1:4">
      <c r="A938" s="94"/>
      <c r="B938" s="94"/>
      <c r="C938" s="94"/>
      <c r="D938" s="94"/>
    </row>
    <row r="939" customHeight="true" spans="1:4">
      <c r="A939" s="94"/>
      <c r="B939" s="94"/>
      <c r="C939" s="94"/>
      <c r="D939" s="94"/>
    </row>
    <row r="940" customHeight="true" spans="1:4">
      <c r="A940" s="94"/>
      <c r="B940" s="94"/>
      <c r="C940" s="94"/>
      <c r="D940" s="94"/>
    </row>
    <row r="941" customHeight="true" spans="1:4">
      <c r="A941" s="94"/>
      <c r="B941" s="94"/>
      <c r="C941" s="94"/>
      <c r="D941" s="94"/>
    </row>
    <row r="942" customHeight="true" spans="1:4">
      <c r="A942" s="94"/>
      <c r="B942" s="94"/>
      <c r="C942" s="94"/>
      <c r="D942" s="94"/>
    </row>
    <row r="943" customHeight="true" spans="1:4">
      <c r="A943" s="94"/>
      <c r="B943" s="94"/>
      <c r="C943" s="94"/>
      <c r="D943" s="94"/>
    </row>
    <row r="944" customHeight="true" spans="1:4">
      <c r="A944" s="94"/>
      <c r="B944" s="94"/>
      <c r="C944" s="94"/>
      <c r="D944" s="94"/>
    </row>
    <row r="945" customHeight="true" spans="1:4">
      <c r="A945" s="94"/>
      <c r="B945" s="94"/>
      <c r="C945" s="94"/>
      <c r="D945" s="94"/>
    </row>
    <row r="946" customHeight="true" spans="1:4">
      <c r="A946" s="94"/>
      <c r="B946" s="94"/>
      <c r="C946" s="94"/>
      <c r="D946" s="94"/>
    </row>
    <row r="947" customHeight="true" spans="1:4">
      <c r="A947" s="94"/>
      <c r="B947" s="94"/>
      <c r="C947" s="94"/>
      <c r="D947" s="94"/>
    </row>
    <row r="948" customHeight="true" spans="1:4">
      <c r="A948" s="94"/>
      <c r="B948" s="94"/>
      <c r="C948" s="94"/>
      <c r="D948" s="94"/>
    </row>
    <row r="949" customHeight="true" spans="1:4">
      <c r="A949" s="94"/>
      <c r="B949" s="94"/>
      <c r="C949" s="94"/>
      <c r="D949" s="94"/>
    </row>
    <row r="950" customHeight="true" spans="1:4">
      <c r="A950" s="94"/>
      <c r="B950" s="94"/>
      <c r="C950" s="94"/>
      <c r="D950" s="94"/>
    </row>
    <row r="951" customHeight="true" spans="1:4">
      <c r="A951" s="94"/>
      <c r="B951" s="94"/>
      <c r="C951" s="94"/>
      <c r="D951" s="94"/>
    </row>
    <row r="952" customHeight="true" spans="1:4">
      <c r="A952" s="94"/>
      <c r="B952" s="94"/>
      <c r="C952" s="94"/>
      <c r="D952" s="94"/>
    </row>
    <row r="953" customHeight="true" spans="1:4">
      <c r="A953" s="94"/>
      <c r="B953" s="94"/>
      <c r="C953" s="94"/>
      <c r="D953" s="94"/>
    </row>
    <row r="954" customHeight="true" spans="1:4">
      <c r="A954" s="94"/>
      <c r="B954" s="94"/>
      <c r="C954" s="94"/>
      <c r="D954" s="94"/>
    </row>
    <row r="955" customHeight="true" spans="1:4">
      <c r="A955" s="94"/>
      <c r="B955" s="94"/>
      <c r="C955" s="94"/>
      <c r="D955" s="94"/>
    </row>
    <row r="956" customHeight="true" spans="1:4">
      <c r="A956" s="94"/>
      <c r="B956" s="94"/>
      <c r="C956" s="94"/>
      <c r="D956" s="94"/>
    </row>
    <row r="957" customHeight="true" spans="1:4">
      <c r="A957" s="94"/>
      <c r="B957" s="94"/>
      <c r="C957" s="94"/>
      <c r="D957" s="94"/>
    </row>
    <row r="958" customHeight="true" spans="1:4">
      <c r="A958" s="94"/>
      <c r="B958" s="94"/>
      <c r="C958" s="94"/>
      <c r="D958" s="94"/>
    </row>
    <row r="959" customHeight="true" spans="1:4">
      <c r="A959" s="94"/>
      <c r="B959" s="94"/>
      <c r="C959" s="94"/>
      <c r="D959" s="94"/>
    </row>
    <row r="960" customHeight="true" spans="1:4">
      <c r="A960" s="94"/>
      <c r="B960" s="94"/>
      <c r="C960" s="94"/>
      <c r="D960" s="94"/>
    </row>
    <row r="961" customHeight="true" spans="1:4">
      <c r="A961" s="94"/>
      <c r="B961" s="94"/>
      <c r="C961" s="94"/>
      <c r="D961" s="94"/>
    </row>
    <row r="962" customHeight="true" spans="1:4">
      <c r="A962" s="94"/>
      <c r="B962" s="94"/>
      <c r="C962" s="94"/>
      <c r="D962" s="94"/>
    </row>
    <row r="963" customHeight="true" spans="1:4">
      <c r="A963" s="94"/>
      <c r="B963" s="94"/>
      <c r="C963" s="94"/>
      <c r="D963" s="94"/>
    </row>
    <row r="964" customHeight="true" spans="1:4">
      <c r="A964" s="94"/>
      <c r="B964" s="94"/>
      <c r="C964" s="94"/>
      <c r="D964" s="94"/>
    </row>
    <row r="965" customHeight="true" spans="1:4">
      <c r="A965" s="94"/>
      <c r="B965" s="94"/>
      <c r="C965" s="94"/>
      <c r="D965" s="94"/>
    </row>
    <row r="966" customHeight="true" spans="1:4">
      <c r="A966" s="94"/>
      <c r="B966" s="94"/>
      <c r="C966" s="94"/>
      <c r="D966" s="94"/>
    </row>
    <row r="967" customHeight="true" spans="1:4">
      <c r="A967" s="94"/>
      <c r="B967" s="94"/>
      <c r="C967" s="94"/>
      <c r="D967" s="94"/>
    </row>
    <row r="968" customHeight="true" spans="1:4">
      <c r="A968" s="94"/>
      <c r="B968" s="94"/>
      <c r="C968" s="94"/>
      <c r="D968" s="94"/>
    </row>
    <row r="969" customHeight="true" spans="1:4">
      <c r="A969" s="94"/>
      <c r="B969" s="94"/>
      <c r="C969" s="94"/>
      <c r="D969" s="94"/>
    </row>
    <row r="970" customHeight="true" spans="1:4">
      <c r="A970" s="94"/>
      <c r="B970" s="94"/>
      <c r="C970" s="94"/>
      <c r="D970" s="94"/>
    </row>
    <row r="971" customHeight="true" spans="1:4">
      <c r="A971" s="94"/>
      <c r="B971" s="94"/>
      <c r="C971" s="94"/>
      <c r="D971" s="94"/>
    </row>
    <row r="972" customHeight="true" spans="1:4">
      <c r="A972" s="94"/>
      <c r="B972" s="94"/>
      <c r="C972" s="94"/>
      <c r="D972" s="94"/>
    </row>
    <row r="973" customHeight="true" spans="1:4">
      <c r="A973" s="94"/>
      <c r="B973" s="94"/>
      <c r="C973" s="94"/>
      <c r="D973" s="94"/>
    </row>
    <row r="974" customHeight="true" spans="1:4">
      <c r="A974" s="94"/>
      <c r="B974" s="94"/>
      <c r="C974" s="94"/>
      <c r="D974" s="94"/>
    </row>
    <row r="975" customHeight="true" spans="1:4">
      <c r="A975" s="94"/>
      <c r="B975" s="94"/>
      <c r="C975" s="94"/>
      <c r="D975" s="94"/>
    </row>
    <row r="976" customHeight="true" spans="1:4">
      <c r="A976" s="94"/>
      <c r="B976" s="94"/>
      <c r="C976" s="94"/>
      <c r="D976" s="94"/>
    </row>
    <row r="977" customHeight="true" spans="1:4">
      <c r="A977" s="94"/>
      <c r="B977" s="94"/>
      <c r="C977" s="94"/>
      <c r="D977" s="94"/>
    </row>
    <row r="978" customHeight="true" spans="1:4">
      <c r="A978" s="94"/>
      <c r="B978" s="94"/>
      <c r="C978" s="94"/>
      <c r="D978" s="94"/>
    </row>
    <row r="979" customHeight="true" spans="1:4">
      <c r="A979" s="94"/>
      <c r="B979" s="94"/>
      <c r="C979" s="94"/>
      <c r="D979" s="94"/>
    </row>
    <row r="980" customHeight="true" spans="1:4">
      <c r="A980" s="94"/>
      <c r="B980" s="94"/>
      <c r="C980" s="94"/>
      <c r="D980" s="94"/>
    </row>
    <row r="981" customHeight="true" spans="1:4">
      <c r="A981" s="94"/>
      <c r="B981" s="94"/>
      <c r="C981" s="94"/>
      <c r="D981" s="94"/>
    </row>
    <row r="982" customHeight="true" spans="1:4">
      <c r="A982" s="94"/>
      <c r="B982" s="94"/>
      <c r="C982" s="94"/>
      <c r="D982" s="94"/>
    </row>
    <row r="983" customHeight="true" spans="1:4">
      <c r="A983" s="94"/>
      <c r="B983" s="94"/>
      <c r="C983" s="94"/>
      <c r="D983" s="94"/>
    </row>
    <row r="984" customHeight="true" spans="1:4">
      <c r="A984" s="94"/>
      <c r="B984" s="94"/>
      <c r="C984" s="94"/>
      <c r="D984" s="94"/>
    </row>
    <row r="985" customHeight="true" spans="1:4">
      <c r="A985" s="94"/>
      <c r="B985" s="94"/>
      <c r="C985" s="94"/>
      <c r="D985" s="94"/>
    </row>
    <row r="986" customHeight="true" spans="1:4">
      <c r="A986" s="94"/>
      <c r="B986" s="94"/>
      <c r="C986" s="94"/>
      <c r="D986" s="94"/>
    </row>
    <row r="987" customHeight="true" spans="1:4">
      <c r="A987" s="94"/>
      <c r="B987" s="94"/>
      <c r="C987" s="94"/>
      <c r="D987" s="94"/>
    </row>
    <row r="988" customHeight="true" spans="1:4">
      <c r="A988" s="94"/>
      <c r="B988" s="94"/>
      <c r="C988" s="94"/>
      <c r="D988" s="94"/>
    </row>
    <row r="989" customHeight="true" spans="1:4">
      <c r="A989" s="94"/>
      <c r="B989" s="94"/>
      <c r="C989" s="94"/>
      <c r="D989" s="94"/>
    </row>
    <row r="990" customHeight="true" spans="1:4">
      <c r="A990" s="94"/>
      <c r="B990" s="94"/>
      <c r="C990" s="94"/>
      <c r="D990" s="94"/>
    </row>
    <row r="991" customHeight="true" spans="1:4">
      <c r="A991" s="94"/>
      <c r="B991" s="94"/>
      <c r="C991" s="94"/>
      <c r="D991" s="94"/>
    </row>
    <row r="992" customHeight="true" spans="1:4">
      <c r="A992" s="94"/>
      <c r="B992" s="94"/>
      <c r="C992" s="94"/>
      <c r="D992" s="94"/>
    </row>
    <row r="993" customHeight="true" spans="1:4">
      <c r="A993" s="94"/>
      <c r="B993" s="94"/>
      <c r="C993" s="94"/>
      <c r="D993" s="94"/>
    </row>
    <row r="994" customHeight="true" spans="1:4">
      <c r="A994" s="94"/>
      <c r="B994" s="94"/>
      <c r="C994" s="94"/>
      <c r="D994" s="94"/>
    </row>
    <row r="995" customHeight="true" spans="1:4">
      <c r="A995" s="94"/>
      <c r="B995" s="94"/>
      <c r="C995" s="94"/>
      <c r="D995" s="94"/>
    </row>
    <row r="996" customHeight="true" spans="1:4">
      <c r="A996" s="94"/>
      <c r="B996" s="94"/>
      <c r="C996" s="94"/>
      <c r="D996" s="94"/>
    </row>
    <row r="997" customHeight="true" spans="1:4">
      <c r="A997" s="94"/>
      <c r="B997" s="94"/>
      <c r="C997" s="94"/>
      <c r="D997" s="94"/>
    </row>
    <row r="998" customHeight="true" spans="1:4">
      <c r="A998" s="94"/>
      <c r="B998" s="94"/>
      <c r="C998" s="94"/>
      <c r="D998" s="94"/>
    </row>
    <row r="999" customHeight="true" spans="1:4">
      <c r="A999" s="94"/>
      <c r="B999" s="94"/>
      <c r="C999" s="94"/>
      <c r="D999" s="94"/>
    </row>
    <row r="1000" customHeight="true" spans="1:4">
      <c r="A1000" s="94"/>
      <c r="B1000" s="94"/>
      <c r="C1000" s="94"/>
      <c r="D1000" s="94"/>
    </row>
    <row r="1001" customHeight="true" spans="1:4">
      <c r="A1001" s="94"/>
      <c r="B1001" s="94"/>
      <c r="C1001" s="94"/>
      <c r="D1001" s="94"/>
    </row>
    <row r="1002" customHeight="true" spans="1:4">
      <c r="A1002" s="94"/>
      <c r="B1002" s="94"/>
      <c r="C1002" s="94"/>
      <c r="D1002" s="94"/>
    </row>
    <row r="1003" customHeight="true" spans="1:4">
      <c r="A1003" s="94"/>
      <c r="B1003" s="94"/>
      <c r="C1003" s="94"/>
      <c r="D1003" s="94"/>
    </row>
    <row r="1004" customHeight="true" spans="1:4">
      <c r="A1004" s="94"/>
      <c r="B1004" s="94"/>
      <c r="C1004" s="94"/>
      <c r="D1004" s="94"/>
    </row>
    <row r="1005" customHeight="true" spans="1:4">
      <c r="A1005" s="94"/>
      <c r="B1005" s="94"/>
      <c r="C1005" s="94"/>
      <c r="D1005" s="94"/>
    </row>
    <row r="1006" customHeight="true" spans="1:4">
      <c r="A1006" s="94"/>
      <c r="B1006" s="94"/>
      <c r="C1006" s="94"/>
      <c r="D1006" s="94"/>
    </row>
    <row r="1007" customHeight="true" spans="1:4">
      <c r="A1007" s="94"/>
      <c r="B1007" s="94"/>
      <c r="C1007" s="94"/>
      <c r="D1007" s="94"/>
    </row>
    <row r="1008" customHeight="true" spans="1:4">
      <c r="A1008" s="94"/>
      <c r="B1008" s="94"/>
      <c r="C1008" s="94"/>
      <c r="D1008" s="94"/>
    </row>
    <row r="1009" customHeight="true" spans="1:4">
      <c r="A1009" s="94"/>
      <c r="B1009" s="94"/>
      <c r="C1009" s="94"/>
      <c r="D1009" s="94"/>
    </row>
    <row r="1010" customHeight="true" spans="1:4">
      <c r="A1010" s="94"/>
      <c r="B1010" s="94"/>
      <c r="C1010" s="94"/>
      <c r="D1010" s="94"/>
    </row>
    <row r="1011" customHeight="true" spans="1:4">
      <c r="A1011" s="94"/>
      <c r="B1011" s="94"/>
      <c r="C1011" s="94"/>
      <c r="D1011" s="94"/>
    </row>
    <row r="1012" customHeight="true" spans="1:4">
      <c r="A1012" s="94"/>
      <c r="B1012" s="94"/>
      <c r="C1012" s="94"/>
      <c r="D1012" s="94"/>
    </row>
    <row r="1013" customHeight="true" spans="1:4">
      <c r="A1013" s="94"/>
      <c r="B1013" s="94"/>
      <c r="C1013" s="94"/>
      <c r="D1013" s="94"/>
    </row>
    <row r="1014" customHeight="true" spans="1:4">
      <c r="A1014" s="94"/>
      <c r="B1014" s="94"/>
      <c r="C1014" s="94"/>
      <c r="D1014" s="94"/>
    </row>
    <row r="1015" customHeight="true" spans="1:4">
      <c r="A1015" s="94"/>
      <c r="B1015" s="94"/>
      <c r="C1015" s="94"/>
      <c r="D1015" s="94"/>
    </row>
    <row r="1016" customHeight="true" spans="1:4">
      <c r="A1016" s="94"/>
      <c r="B1016" s="94"/>
      <c r="C1016" s="94"/>
      <c r="D1016" s="94"/>
    </row>
    <row r="1017" customHeight="true" spans="1:4">
      <c r="A1017" s="94"/>
      <c r="B1017" s="94"/>
      <c r="C1017" s="94"/>
      <c r="D1017" s="94"/>
    </row>
    <row r="1018" customHeight="true" spans="1:4">
      <c r="A1018" s="94"/>
      <c r="B1018" s="94"/>
      <c r="C1018" s="94"/>
      <c r="D1018" s="94"/>
    </row>
    <row r="1019" customHeight="true" spans="1:4">
      <c r="A1019" s="94"/>
      <c r="B1019" s="94"/>
      <c r="C1019" s="94"/>
      <c r="D1019" s="94"/>
    </row>
    <row r="1020" customHeight="true" spans="1:4">
      <c r="A1020" s="94"/>
      <c r="B1020" s="94"/>
      <c r="C1020" s="94"/>
      <c r="D1020" s="94"/>
    </row>
    <row r="1021" customHeight="true" spans="1:4">
      <c r="A1021" s="94"/>
      <c r="B1021" s="94"/>
      <c r="C1021" s="94"/>
      <c r="D1021" s="94"/>
    </row>
    <row r="1022" customHeight="true" spans="1:4">
      <c r="A1022" s="94"/>
      <c r="B1022" s="94"/>
      <c r="C1022" s="94"/>
      <c r="D1022" s="94"/>
    </row>
    <row r="1023" customHeight="true" spans="1:4">
      <c r="A1023" s="94"/>
      <c r="B1023" s="94"/>
      <c r="C1023" s="94"/>
      <c r="D1023" s="94"/>
    </row>
    <row r="1024" customHeight="true" spans="1:4">
      <c r="A1024" s="94"/>
      <c r="B1024" s="94"/>
      <c r="C1024" s="94"/>
      <c r="D1024" s="94"/>
    </row>
    <row r="1025" customHeight="true" spans="1:4">
      <c r="A1025" s="94"/>
      <c r="B1025" s="94"/>
      <c r="C1025" s="94"/>
      <c r="D1025" s="94"/>
    </row>
    <row r="1026" customHeight="true" spans="1:4">
      <c r="A1026" s="94"/>
      <c r="B1026" s="94"/>
      <c r="C1026" s="94"/>
      <c r="D1026" s="94"/>
    </row>
    <row r="1027" customHeight="true" spans="1:4">
      <c r="A1027" s="94"/>
      <c r="B1027" s="94"/>
      <c r="C1027" s="94"/>
      <c r="D1027" s="94"/>
    </row>
    <row r="1028" customHeight="true" spans="1:4">
      <c r="A1028" s="94"/>
      <c r="B1028" s="94"/>
      <c r="C1028" s="94"/>
      <c r="D1028" s="94"/>
    </row>
    <row r="1029" customHeight="true" spans="1:4">
      <c r="A1029" s="94"/>
      <c r="B1029" s="94"/>
      <c r="C1029" s="94"/>
      <c r="D1029" s="94"/>
    </row>
    <row r="1030" customHeight="true" spans="1:4">
      <c r="A1030" s="94"/>
      <c r="B1030" s="94"/>
      <c r="C1030" s="94"/>
      <c r="D1030" s="94"/>
    </row>
    <row r="1031" customHeight="true" spans="1:4">
      <c r="A1031" s="94"/>
      <c r="B1031" s="94"/>
      <c r="C1031" s="94"/>
      <c r="D1031" s="94"/>
    </row>
    <row r="1032" customHeight="true" spans="1:4">
      <c r="A1032" s="94"/>
      <c r="B1032" s="94"/>
      <c r="C1032" s="94"/>
      <c r="D1032" s="94"/>
    </row>
    <row r="1033" customHeight="true" spans="1:4">
      <c r="A1033" s="94"/>
      <c r="B1033" s="94"/>
      <c r="C1033" s="94"/>
      <c r="D1033" s="94"/>
    </row>
    <row r="1034" customHeight="true" spans="1:4">
      <c r="A1034" s="94"/>
      <c r="B1034" s="94"/>
      <c r="C1034" s="94"/>
      <c r="D1034" s="94"/>
    </row>
    <row r="1035" customHeight="true" spans="1:4">
      <c r="A1035" s="94"/>
      <c r="B1035" s="94"/>
      <c r="C1035" s="94"/>
      <c r="D1035" s="94"/>
    </row>
    <row r="1036" customHeight="true" spans="1:4">
      <c r="A1036" s="94"/>
      <c r="B1036" s="94"/>
      <c r="C1036" s="94"/>
      <c r="D1036" s="94"/>
    </row>
    <row r="1037" customHeight="true" spans="1:4">
      <c r="A1037" s="94"/>
      <c r="B1037" s="94"/>
      <c r="C1037" s="94"/>
      <c r="D1037" s="94"/>
    </row>
    <row r="1038" customHeight="true" spans="1:4">
      <c r="A1038" s="94"/>
      <c r="B1038" s="94"/>
      <c r="C1038" s="94"/>
      <c r="D1038" s="94"/>
    </row>
    <row r="1039" customHeight="true" spans="1:4">
      <c r="A1039" s="94"/>
      <c r="B1039" s="94"/>
      <c r="C1039" s="94"/>
      <c r="D1039" s="94"/>
    </row>
    <row r="1040" customHeight="true" spans="1:4">
      <c r="A1040" s="94"/>
      <c r="B1040" s="94"/>
      <c r="C1040" s="94"/>
      <c r="D1040" s="94"/>
    </row>
    <row r="1041" customHeight="true" spans="1:4">
      <c r="A1041" s="94"/>
      <c r="B1041" s="94"/>
      <c r="C1041" s="94"/>
      <c r="D1041" s="94"/>
    </row>
    <row r="1042" customHeight="true" spans="1:4">
      <c r="A1042" s="94"/>
      <c r="B1042" s="94"/>
      <c r="C1042" s="94"/>
      <c r="D1042" s="94"/>
    </row>
    <row r="1043" customHeight="true" spans="1:4">
      <c r="A1043" s="94"/>
      <c r="B1043" s="94"/>
      <c r="C1043" s="94"/>
      <c r="D1043" s="94"/>
    </row>
    <row r="1044" customHeight="true" spans="1:4">
      <c r="A1044" s="94"/>
      <c r="B1044" s="94"/>
      <c r="C1044" s="94"/>
      <c r="D1044" s="94"/>
    </row>
    <row r="1045" customHeight="true" spans="1:4">
      <c r="A1045" s="94"/>
      <c r="B1045" s="94"/>
      <c r="C1045" s="94"/>
      <c r="D1045" s="94"/>
    </row>
    <row r="1046" customHeight="true" spans="1:4">
      <c r="A1046" s="94"/>
      <c r="B1046" s="94"/>
      <c r="C1046" s="94"/>
      <c r="D1046" s="94"/>
    </row>
    <row r="1047" customHeight="true" spans="1:4">
      <c r="A1047" s="94"/>
      <c r="B1047" s="94"/>
      <c r="C1047" s="94"/>
      <c r="D1047" s="94"/>
    </row>
    <row r="1048" customHeight="true" spans="1:4">
      <c r="A1048" s="94"/>
      <c r="B1048" s="94"/>
      <c r="C1048" s="94"/>
      <c r="D1048" s="94"/>
    </row>
    <row r="1049" customHeight="true" spans="1:4">
      <c r="A1049" s="94"/>
      <c r="B1049" s="94"/>
      <c r="C1049" s="94"/>
      <c r="D1049" s="94"/>
    </row>
    <row r="1050" customHeight="true" spans="1:4">
      <c r="A1050" s="94"/>
      <c r="B1050" s="94"/>
      <c r="C1050" s="94"/>
      <c r="D1050" s="94"/>
    </row>
    <row r="1051" customHeight="true" spans="1:4">
      <c r="A1051" s="94"/>
      <c r="B1051" s="94"/>
      <c r="C1051" s="94"/>
      <c r="D1051" s="94"/>
    </row>
    <row r="1052" customHeight="true" spans="1:4">
      <c r="A1052" s="94"/>
      <c r="B1052" s="94"/>
      <c r="C1052" s="94"/>
      <c r="D1052" s="94"/>
    </row>
    <row r="1053" customHeight="true" spans="1:4">
      <c r="A1053" s="94"/>
      <c r="B1053" s="94"/>
      <c r="C1053" s="94"/>
      <c r="D1053" s="94"/>
    </row>
    <row r="1054" customHeight="true" spans="1:4">
      <c r="A1054" s="94"/>
      <c r="B1054" s="94"/>
      <c r="C1054" s="94"/>
      <c r="D1054" s="94"/>
    </row>
    <row r="1055" customHeight="true" spans="1:4">
      <c r="A1055" s="94"/>
      <c r="B1055" s="94"/>
      <c r="C1055" s="94"/>
      <c r="D1055" s="94"/>
    </row>
    <row r="1056" customHeight="true" spans="1:4">
      <c r="A1056" s="94"/>
      <c r="B1056" s="94"/>
      <c r="C1056" s="94"/>
      <c r="D1056" s="94"/>
    </row>
    <row r="1057" customHeight="true" spans="1:4">
      <c r="A1057" s="94"/>
      <c r="B1057" s="94"/>
      <c r="C1057" s="94"/>
      <c r="D1057" s="94"/>
    </row>
    <row r="1058" customHeight="true" spans="1:4">
      <c r="A1058" s="94"/>
      <c r="B1058" s="94"/>
      <c r="C1058" s="94"/>
      <c r="D1058" s="94"/>
    </row>
    <row r="1059" customHeight="true" spans="1:4">
      <c r="A1059" s="94"/>
      <c r="B1059" s="94"/>
      <c r="C1059" s="94"/>
      <c r="D1059" s="94"/>
    </row>
    <row r="1060" customHeight="true" spans="1:4">
      <c r="A1060" s="94"/>
      <c r="B1060" s="94"/>
      <c r="C1060" s="94"/>
      <c r="D1060" s="94"/>
    </row>
    <row r="1061" customHeight="true" spans="1:4">
      <c r="A1061" s="94"/>
      <c r="B1061" s="94"/>
      <c r="C1061" s="94"/>
      <c r="D1061" s="94"/>
    </row>
    <row r="1062" customHeight="true" spans="1:4">
      <c r="A1062" s="94"/>
      <c r="B1062" s="94"/>
      <c r="C1062" s="94"/>
      <c r="D1062" s="94"/>
    </row>
    <row r="1063" customHeight="true" spans="1:4">
      <c r="A1063" s="94"/>
      <c r="B1063" s="94"/>
      <c r="C1063" s="94"/>
      <c r="D1063" s="94"/>
    </row>
    <row r="1064" customHeight="true" spans="1:4">
      <c r="A1064" s="94"/>
      <c r="B1064" s="94"/>
      <c r="C1064" s="94"/>
      <c r="D1064" s="94"/>
    </row>
    <row r="1065" customHeight="true" spans="1:4">
      <c r="A1065" s="94"/>
      <c r="B1065" s="94"/>
      <c r="C1065" s="94"/>
      <c r="D1065" s="94"/>
    </row>
    <row r="1066" customHeight="true" spans="1:4">
      <c r="A1066" s="94"/>
      <c r="B1066" s="94"/>
      <c r="C1066" s="94"/>
      <c r="D1066" s="94"/>
    </row>
    <row r="1067" customHeight="true" spans="1:4">
      <c r="A1067" s="94"/>
      <c r="B1067" s="94"/>
      <c r="C1067" s="94"/>
      <c r="D1067" s="94"/>
    </row>
    <row r="1068" customHeight="true" spans="1:4">
      <c r="A1068" s="94"/>
      <c r="B1068" s="94"/>
      <c r="C1068" s="94"/>
      <c r="D1068" s="94"/>
    </row>
    <row r="1069" customHeight="true" spans="1:4">
      <c r="A1069" s="94"/>
      <c r="B1069" s="94"/>
      <c r="C1069" s="94"/>
      <c r="D1069" s="94"/>
    </row>
    <row r="1070" customHeight="true" spans="1:4">
      <c r="A1070" s="94"/>
      <c r="B1070" s="94"/>
      <c r="C1070" s="94"/>
      <c r="D1070" s="94"/>
    </row>
    <row r="1071" customHeight="true" spans="1:4">
      <c r="A1071" s="94"/>
      <c r="B1071" s="94"/>
      <c r="C1071" s="94"/>
      <c r="D1071" s="94"/>
    </row>
    <row r="1072" customHeight="true" spans="1:4">
      <c r="A1072" s="94"/>
      <c r="B1072" s="94"/>
      <c r="C1072" s="94"/>
      <c r="D1072" s="94"/>
    </row>
    <row r="1073" customHeight="true" spans="1:4">
      <c r="A1073" s="94"/>
      <c r="B1073" s="94"/>
      <c r="C1073" s="94"/>
      <c r="D1073" s="94"/>
    </row>
    <row r="1074" customHeight="true" spans="1:4">
      <c r="A1074" s="94"/>
      <c r="B1074" s="94"/>
      <c r="C1074" s="94"/>
      <c r="D1074" s="94"/>
    </row>
    <row r="1075" customHeight="true" spans="1:4">
      <c r="A1075" s="94"/>
      <c r="B1075" s="94"/>
      <c r="C1075" s="94"/>
      <c r="D1075" s="94"/>
    </row>
    <row r="1076" customHeight="true" spans="1:4">
      <c r="A1076" s="94"/>
      <c r="B1076" s="94"/>
      <c r="C1076" s="94"/>
      <c r="D1076" s="94"/>
    </row>
    <row r="1077" customHeight="true" spans="1:4">
      <c r="A1077" s="94"/>
      <c r="B1077" s="94"/>
      <c r="C1077" s="94"/>
      <c r="D1077" s="94"/>
    </row>
    <row r="1078" customHeight="true" spans="1:4">
      <c r="A1078" s="94"/>
      <c r="B1078" s="94"/>
      <c r="C1078" s="94"/>
      <c r="D1078" s="94"/>
    </row>
    <row r="1079" customHeight="true" spans="1:4">
      <c r="A1079" s="94"/>
      <c r="B1079" s="94"/>
      <c r="C1079" s="94"/>
      <c r="D1079" s="94"/>
    </row>
    <row r="1080" customHeight="true" spans="1:4">
      <c r="A1080" s="94"/>
      <c r="B1080" s="94"/>
      <c r="C1080" s="94"/>
      <c r="D1080" s="94"/>
    </row>
    <row r="1081" customHeight="true" spans="1:4">
      <c r="A1081" s="94"/>
      <c r="B1081" s="94"/>
      <c r="C1081" s="94"/>
      <c r="D1081" s="94"/>
    </row>
    <row r="1082" customHeight="true" spans="1:4">
      <c r="A1082" s="94"/>
      <c r="B1082" s="94"/>
      <c r="C1082" s="94"/>
      <c r="D1082" s="94"/>
    </row>
    <row r="1083" customHeight="true" spans="1:4">
      <c r="A1083" s="94"/>
      <c r="B1083" s="94"/>
      <c r="C1083" s="94"/>
      <c r="D1083" s="94"/>
    </row>
    <row r="1084" customHeight="true" spans="1:4">
      <c r="A1084" s="94"/>
      <c r="B1084" s="94"/>
      <c r="C1084" s="94"/>
      <c r="D1084" s="94"/>
    </row>
    <row r="1085" customHeight="true" spans="1:4">
      <c r="A1085" s="94"/>
      <c r="B1085" s="94"/>
      <c r="C1085" s="94"/>
      <c r="D1085" s="94"/>
    </row>
    <row r="1086" customHeight="true" spans="1:4">
      <c r="A1086" s="94"/>
      <c r="B1086" s="94"/>
      <c r="C1086" s="94"/>
      <c r="D1086" s="94"/>
    </row>
    <row r="1087" customHeight="true" spans="1:4">
      <c r="A1087" s="94"/>
      <c r="B1087" s="94"/>
      <c r="C1087" s="94"/>
      <c r="D1087" s="94"/>
    </row>
    <row r="1088" customHeight="true" spans="1:4">
      <c r="A1088" s="94"/>
      <c r="B1088" s="94"/>
      <c r="C1088" s="94"/>
      <c r="D1088" s="94"/>
    </row>
    <row r="1089" customHeight="true" spans="1:4">
      <c r="A1089" s="94"/>
      <c r="B1089" s="94"/>
      <c r="C1089" s="94"/>
      <c r="D1089" s="94"/>
    </row>
    <row r="1090" customHeight="true" spans="1:4">
      <c r="A1090" s="94"/>
      <c r="B1090" s="94"/>
      <c r="C1090" s="94"/>
      <c r="D1090" s="94"/>
    </row>
    <row r="1091" customHeight="true" spans="1:4">
      <c r="A1091" s="94"/>
      <c r="B1091" s="94"/>
      <c r="C1091" s="94"/>
      <c r="D1091" s="94"/>
    </row>
    <row r="1092" customHeight="true" spans="1:4">
      <c r="A1092" s="94"/>
      <c r="B1092" s="94"/>
      <c r="C1092" s="94"/>
      <c r="D1092" s="94"/>
    </row>
    <row r="1093" customHeight="true" spans="1:4">
      <c r="A1093" s="94"/>
      <c r="B1093" s="94"/>
      <c r="C1093" s="94"/>
      <c r="D1093" s="94"/>
    </row>
    <row r="1094" customHeight="true" spans="1:4">
      <c r="A1094" s="94"/>
      <c r="B1094" s="94"/>
      <c r="C1094" s="94"/>
      <c r="D1094" s="94"/>
    </row>
    <row r="1095" customHeight="true" spans="1:4">
      <c r="A1095" s="94"/>
      <c r="B1095" s="94"/>
      <c r="C1095" s="94"/>
      <c r="D1095" s="94"/>
    </row>
    <row r="1096" customHeight="true" spans="1:4">
      <c r="A1096" s="94"/>
      <c r="B1096" s="94"/>
      <c r="C1096" s="94"/>
      <c r="D1096" s="94"/>
    </row>
    <row r="1097" customHeight="true" spans="1:4">
      <c r="A1097" s="94"/>
      <c r="B1097" s="94"/>
      <c r="C1097" s="94"/>
      <c r="D1097" s="94"/>
    </row>
    <row r="1098" customHeight="true" spans="1:4">
      <c r="A1098" s="94"/>
      <c r="B1098" s="94"/>
      <c r="C1098" s="94"/>
      <c r="D1098" s="94"/>
    </row>
    <row r="1099" customHeight="true" spans="1:4">
      <c r="A1099" s="94"/>
      <c r="B1099" s="94"/>
      <c r="C1099" s="94"/>
      <c r="D1099" s="94"/>
    </row>
    <row r="1100" customHeight="true" spans="1:4">
      <c r="A1100" s="94"/>
      <c r="B1100" s="94"/>
      <c r="C1100" s="94"/>
      <c r="D1100" s="94"/>
    </row>
    <row r="1101" customHeight="true" spans="1:4">
      <c r="A1101" s="94"/>
      <c r="B1101" s="94"/>
      <c r="C1101" s="94"/>
      <c r="D1101" s="94"/>
    </row>
    <row r="1102" customHeight="true" spans="1:4">
      <c r="A1102" s="94"/>
      <c r="B1102" s="94"/>
      <c r="C1102" s="94"/>
      <c r="D1102" s="94"/>
    </row>
    <row r="1103" customHeight="true" spans="1:4">
      <c r="A1103" s="94"/>
      <c r="B1103" s="94"/>
      <c r="C1103" s="94"/>
      <c r="D1103" s="94"/>
    </row>
    <row r="1104" customHeight="true" spans="1:4">
      <c r="A1104" s="94"/>
      <c r="B1104" s="94"/>
      <c r="C1104" s="94"/>
      <c r="D1104" s="94"/>
    </row>
    <row r="1105" customHeight="true" spans="1:4">
      <c r="A1105" s="94"/>
      <c r="B1105" s="94"/>
      <c r="C1105" s="94"/>
      <c r="D1105" s="94"/>
    </row>
    <row r="1106" customHeight="true" spans="1:4">
      <c r="A1106" s="94"/>
      <c r="B1106" s="94"/>
      <c r="C1106" s="94"/>
      <c r="D1106" s="94"/>
    </row>
    <row r="1107" customHeight="true" spans="1:4">
      <c r="A1107" s="94"/>
      <c r="B1107" s="94"/>
      <c r="C1107" s="94"/>
      <c r="D1107" s="94"/>
    </row>
    <row r="1108" customHeight="true" spans="1:4">
      <c r="A1108" s="94"/>
      <c r="B1108" s="94"/>
      <c r="C1108" s="94"/>
      <c r="D1108" s="94"/>
    </row>
    <row r="1109" customHeight="true" spans="1:4">
      <c r="A1109" s="94"/>
      <c r="B1109" s="94"/>
      <c r="C1109" s="94"/>
      <c r="D1109" s="94"/>
    </row>
    <row r="1110" customHeight="true" spans="1:4">
      <c r="A1110" s="94"/>
      <c r="B1110" s="94"/>
      <c r="C1110" s="94"/>
      <c r="D1110" s="94"/>
    </row>
    <row r="1111" customHeight="true" spans="1:4">
      <c r="A1111" s="94"/>
      <c r="B1111" s="94"/>
      <c r="C1111" s="94"/>
      <c r="D1111" s="94"/>
    </row>
    <row r="1112" customHeight="true" spans="1:4">
      <c r="A1112" s="94"/>
      <c r="B1112" s="94"/>
      <c r="C1112" s="94"/>
      <c r="D1112" s="94"/>
    </row>
    <row r="1113" customHeight="true" spans="1:4">
      <c r="A1113" s="94"/>
      <c r="B1113" s="94"/>
      <c r="C1113" s="94"/>
      <c r="D1113" s="94"/>
    </row>
    <row r="1114" customHeight="true" spans="1:4">
      <c r="A1114" s="94"/>
      <c r="B1114" s="94"/>
      <c r="C1114" s="94"/>
      <c r="D1114" s="94"/>
    </row>
    <row r="1115" customHeight="true" spans="1:4">
      <c r="A1115" s="94"/>
      <c r="B1115" s="94"/>
      <c r="C1115" s="94"/>
      <c r="D1115" s="94"/>
    </row>
    <row r="1116" customHeight="true" spans="1:4">
      <c r="A1116" s="94"/>
      <c r="B1116" s="94"/>
      <c r="C1116" s="94"/>
      <c r="D1116" s="94"/>
    </row>
    <row r="1117" customHeight="true" spans="1:4">
      <c r="A1117" s="94"/>
      <c r="B1117" s="94"/>
      <c r="C1117" s="94"/>
      <c r="D1117" s="94"/>
    </row>
    <row r="1118" customHeight="true" spans="1:4">
      <c r="A1118" s="94"/>
      <c r="B1118" s="94"/>
      <c r="C1118" s="94"/>
      <c r="D1118" s="94"/>
    </row>
    <row r="1119" customHeight="true" spans="1:4">
      <c r="A1119" s="94"/>
      <c r="B1119" s="94"/>
      <c r="C1119" s="94"/>
      <c r="D1119" s="94"/>
    </row>
    <row r="1120" customHeight="true" spans="1:4">
      <c r="A1120" s="94"/>
      <c r="B1120" s="94"/>
      <c r="C1120" s="94"/>
      <c r="D1120" s="94"/>
    </row>
    <row r="1121" customHeight="true" spans="1:4">
      <c r="A1121" s="94"/>
      <c r="B1121" s="94"/>
      <c r="C1121" s="94"/>
      <c r="D1121" s="94"/>
    </row>
    <row r="1122" customHeight="true" spans="1:4">
      <c r="A1122" s="94"/>
      <c r="B1122" s="94"/>
      <c r="C1122" s="94"/>
      <c r="D1122" s="94"/>
    </row>
    <row r="1123" customHeight="true" spans="1:4">
      <c r="A1123" s="94"/>
      <c r="B1123" s="94"/>
      <c r="C1123" s="94"/>
      <c r="D1123" s="94"/>
    </row>
    <row r="1124" customHeight="true" spans="1:4">
      <c r="A1124" s="94"/>
      <c r="B1124" s="94"/>
      <c r="C1124" s="94"/>
      <c r="D1124" s="94"/>
    </row>
    <row r="1125" customHeight="true" spans="1:4">
      <c r="A1125" s="94"/>
      <c r="B1125" s="94"/>
      <c r="C1125" s="94"/>
      <c r="D1125" s="94"/>
    </row>
    <row r="1126" customHeight="true" spans="1:4">
      <c r="A1126" s="94"/>
      <c r="B1126" s="94"/>
      <c r="C1126" s="94"/>
      <c r="D1126" s="94"/>
    </row>
    <row r="1127" customHeight="true" spans="1:4">
      <c r="A1127" s="94"/>
      <c r="B1127" s="94"/>
      <c r="C1127" s="94"/>
      <c r="D1127" s="94"/>
    </row>
    <row r="1128" customHeight="true" spans="1:4">
      <c r="A1128" s="94"/>
      <c r="B1128" s="94"/>
      <c r="C1128" s="94"/>
      <c r="D1128" s="94"/>
    </row>
    <row r="1129" customHeight="true" spans="1:4">
      <c r="A1129" s="94"/>
      <c r="B1129" s="94"/>
      <c r="C1129" s="94"/>
      <c r="D1129" s="94"/>
    </row>
    <row r="1130" customHeight="true" spans="1:4">
      <c r="A1130" s="94"/>
      <c r="B1130" s="94"/>
      <c r="C1130" s="94"/>
      <c r="D1130" s="94"/>
    </row>
    <row r="1131" customHeight="true" spans="1:4">
      <c r="A1131" s="94"/>
      <c r="B1131" s="94"/>
      <c r="C1131" s="94"/>
      <c r="D1131" s="94"/>
    </row>
    <row r="1132" customHeight="true" spans="1:4">
      <c r="A1132" s="94"/>
      <c r="B1132" s="94"/>
      <c r="C1132" s="94"/>
      <c r="D1132" s="94"/>
    </row>
    <row r="1133" customHeight="true" spans="1:4">
      <c r="A1133" s="94"/>
      <c r="B1133" s="94"/>
      <c r="C1133" s="94"/>
      <c r="D1133" s="94"/>
    </row>
    <row r="1134" customHeight="true" spans="1:4">
      <c r="A1134" s="94"/>
      <c r="B1134" s="94"/>
      <c r="C1134" s="94"/>
      <c r="D1134" s="94"/>
    </row>
    <row r="1135" customHeight="true" spans="1:4">
      <c r="A1135" s="94"/>
      <c r="B1135" s="94"/>
      <c r="C1135" s="94"/>
      <c r="D1135" s="94"/>
    </row>
    <row r="1136" customHeight="true" spans="1:4">
      <c r="A1136" s="94"/>
      <c r="B1136" s="94"/>
      <c r="C1136" s="94"/>
      <c r="D1136" s="94"/>
    </row>
    <row r="1137" customHeight="true" spans="1:4">
      <c r="A1137" s="94"/>
      <c r="B1137" s="94"/>
      <c r="C1137" s="94"/>
      <c r="D1137" s="94"/>
    </row>
    <row r="1138" customHeight="true" spans="1:4">
      <c r="A1138" s="94"/>
      <c r="B1138" s="94"/>
      <c r="C1138" s="94"/>
      <c r="D1138" s="94"/>
    </row>
    <row r="1139" customHeight="true" spans="1:4">
      <c r="A1139" s="94"/>
      <c r="B1139" s="94"/>
      <c r="C1139" s="94"/>
      <c r="D1139" s="94"/>
    </row>
    <row r="1140" customHeight="true" spans="1:4">
      <c r="A1140" s="94"/>
      <c r="B1140" s="94"/>
      <c r="C1140" s="94"/>
      <c r="D1140" s="94"/>
    </row>
    <row r="1141" customHeight="true" spans="1:4">
      <c r="A1141" s="94"/>
      <c r="B1141" s="94"/>
      <c r="C1141" s="94"/>
      <c r="D1141" s="94"/>
    </row>
    <row r="1142" customHeight="true" spans="1:4">
      <c r="A1142" s="94"/>
      <c r="B1142" s="94"/>
      <c r="C1142" s="94"/>
      <c r="D1142" s="94"/>
    </row>
    <row r="1143" customHeight="true" spans="1:4">
      <c r="A1143" s="94"/>
      <c r="B1143" s="94"/>
      <c r="C1143" s="94"/>
      <c r="D1143" s="94"/>
    </row>
    <row r="1144" customHeight="true" spans="1:4">
      <c r="A1144" s="94"/>
      <c r="B1144" s="94"/>
      <c r="C1144" s="94"/>
      <c r="D1144" s="94"/>
    </row>
    <row r="1145" customHeight="true" spans="1:4">
      <c r="A1145" s="94"/>
      <c r="B1145" s="94"/>
      <c r="C1145" s="94"/>
      <c r="D1145" s="94"/>
    </row>
    <row r="1146" customHeight="true" spans="1:4">
      <c r="A1146" s="94"/>
      <c r="B1146" s="94"/>
      <c r="C1146" s="94"/>
      <c r="D1146" s="94"/>
    </row>
    <row r="1147" customHeight="true" spans="1:4">
      <c r="A1147" s="94"/>
      <c r="B1147" s="94"/>
      <c r="C1147" s="94"/>
      <c r="D1147" s="94"/>
    </row>
    <row r="1148" customHeight="true" spans="1:4">
      <c r="A1148" s="94"/>
      <c r="B1148" s="94"/>
      <c r="C1148" s="94"/>
      <c r="D1148" s="94"/>
    </row>
    <row r="1149" customHeight="true" spans="1:4">
      <c r="A1149" s="94"/>
      <c r="B1149" s="94"/>
      <c r="C1149" s="94"/>
      <c r="D1149" s="94"/>
    </row>
    <row r="1150" customHeight="true" spans="1:4">
      <c r="A1150" s="94"/>
      <c r="B1150" s="94"/>
      <c r="C1150" s="94"/>
      <c r="D1150" s="94"/>
    </row>
    <row r="1151" customHeight="true" spans="1:4">
      <c r="A1151" s="94"/>
      <c r="B1151" s="94"/>
      <c r="C1151" s="94"/>
      <c r="D1151" s="94"/>
    </row>
    <row r="1152" customHeight="true" spans="1:4">
      <c r="A1152" s="94"/>
      <c r="B1152" s="94"/>
      <c r="C1152" s="94"/>
      <c r="D1152" s="94"/>
    </row>
    <row r="1153" customHeight="true" spans="1:4">
      <c r="A1153" s="94"/>
      <c r="B1153" s="94"/>
      <c r="C1153" s="94"/>
      <c r="D1153" s="94"/>
    </row>
    <row r="1154" customHeight="true" spans="1:4">
      <c r="A1154" s="94"/>
      <c r="B1154" s="94"/>
      <c r="C1154" s="94"/>
      <c r="D1154" s="94"/>
    </row>
    <row r="1155" customHeight="true" spans="1:4">
      <c r="A1155" s="94"/>
      <c r="B1155" s="94"/>
      <c r="C1155" s="94"/>
      <c r="D1155" s="94"/>
    </row>
    <row r="1156" customHeight="true" spans="1:4">
      <c r="A1156" s="94"/>
      <c r="B1156" s="94"/>
      <c r="C1156" s="94"/>
      <c r="D1156" s="94"/>
    </row>
    <row r="1157" customHeight="true" spans="1:4">
      <c r="A1157" s="94"/>
      <c r="B1157" s="94"/>
      <c r="C1157" s="94"/>
      <c r="D1157" s="94"/>
    </row>
    <row r="1158" customHeight="true" spans="1:4">
      <c r="A1158" s="94"/>
      <c r="B1158" s="94"/>
      <c r="C1158" s="94"/>
      <c r="D1158" s="94"/>
    </row>
    <row r="1159" customHeight="true" spans="1:4">
      <c r="A1159" s="94"/>
      <c r="B1159" s="94"/>
      <c r="C1159" s="94"/>
      <c r="D1159" s="94"/>
    </row>
    <row r="1160" customHeight="true" spans="1:4">
      <c r="A1160" s="94"/>
      <c r="B1160" s="94"/>
      <c r="C1160" s="94"/>
      <c r="D1160" s="94"/>
    </row>
    <row r="1161" customHeight="true" spans="1:4">
      <c r="A1161" s="94"/>
      <c r="B1161" s="94"/>
      <c r="C1161" s="94"/>
      <c r="D1161" s="94"/>
    </row>
    <row r="1162" customHeight="true" spans="1:4">
      <c r="A1162" s="94"/>
      <c r="B1162" s="94"/>
      <c r="C1162" s="94"/>
      <c r="D1162" s="94"/>
    </row>
    <row r="1163" customHeight="true" spans="1:4">
      <c r="A1163" s="94"/>
      <c r="B1163" s="94"/>
      <c r="C1163" s="94"/>
      <c r="D1163" s="94"/>
    </row>
    <row r="1164" customHeight="true" spans="1:4">
      <c r="A1164" s="94"/>
      <c r="B1164" s="94"/>
      <c r="C1164" s="94"/>
      <c r="D1164" s="94"/>
    </row>
    <row r="1165" customHeight="true" spans="1:4">
      <c r="A1165" s="94"/>
      <c r="B1165" s="94"/>
      <c r="C1165" s="94"/>
      <c r="D1165" s="94"/>
    </row>
    <row r="1166" customHeight="true" spans="1:4">
      <c r="A1166" s="94"/>
      <c r="B1166" s="94"/>
      <c r="C1166" s="94"/>
      <c r="D1166" s="94"/>
    </row>
    <row r="1167" customHeight="true" spans="1:4">
      <c r="A1167" s="94"/>
      <c r="B1167" s="94"/>
      <c r="C1167" s="94"/>
      <c r="D1167" s="94"/>
    </row>
    <row r="1168" customHeight="true" spans="1:4">
      <c r="A1168" s="94"/>
      <c r="B1168" s="94"/>
      <c r="C1168" s="94"/>
      <c r="D1168" s="94"/>
    </row>
    <row r="1169" customHeight="true" spans="1:4">
      <c r="A1169" s="94"/>
      <c r="B1169" s="94"/>
      <c r="C1169" s="94"/>
      <c r="D1169" s="94"/>
    </row>
    <row r="1170" customHeight="true" spans="1:4">
      <c r="A1170" s="94"/>
      <c r="B1170" s="94"/>
      <c r="C1170" s="94"/>
      <c r="D1170" s="94"/>
    </row>
    <row r="1171" customHeight="true" spans="1:4">
      <c r="A1171" s="94"/>
      <c r="B1171" s="94"/>
      <c r="C1171" s="94"/>
      <c r="D1171" s="94"/>
    </row>
    <row r="1172" customHeight="true" spans="1:4">
      <c r="A1172" s="94"/>
      <c r="B1172" s="94"/>
      <c r="C1172" s="94"/>
      <c r="D1172" s="94"/>
    </row>
    <row r="1173" customHeight="true" spans="1:4">
      <c r="A1173" s="94"/>
      <c r="B1173" s="94"/>
      <c r="C1173" s="94"/>
      <c r="D1173" s="94"/>
    </row>
    <row r="1174" customHeight="true" spans="1:4">
      <c r="A1174" s="94"/>
      <c r="B1174" s="94"/>
      <c r="C1174" s="94"/>
      <c r="D1174" s="94"/>
    </row>
    <row r="1175" customHeight="true" spans="1:4">
      <c r="A1175" s="94"/>
      <c r="B1175" s="94"/>
      <c r="C1175" s="94"/>
      <c r="D1175" s="94"/>
    </row>
    <row r="1176" customHeight="true" spans="1:4">
      <c r="A1176" s="94"/>
      <c r="B1176" s="94"/>
      <c r="C1176" s="94"/>
      <c r="D1176" s="94"/>
    </row>
    <row r="1177" customHeight="true" spans="1:4">
      <c r="A1177" s="94"/>
      <c r="B1177" s="94"/>
      <c r="C1177" s="94"/>
      <c r="D1177" s="94"/>
    </row>
    <row r="1178" customHeight="true" spans="1:4">
      <c r="A1178" s="94"/>
      <c r="B1178" s="94"/>
      <c r="C1178" s="94"/>
      <c r="D1178" s="94"/>
    </row>
    <row r="1179" customHeight="true" spans="1:4">
      <c r="A1179" s="94"/>
      <c r="B1179" s="94"/>
      <c r="C1179" s="94"/>
      <c r="D1179" s="94"/>
    </row>
    <row r="1180" customHeight="true" spans="1:4">
      <c r="A1180" s="94"/>
      <c r="B1180" s="94"/>
      <c r="C1180" s="94"/>
      <c r="D1180" s="94"/>
    </row>
    <row r="1181" customHeight="true" spans="1:4">
      <c r="A1181" s="94"/>
      <c r="B1181" s="94"/>
      <c r="C1181" s="94"/>
      <c r="D1181" s="94"/>
    </row>
    <row r="1182" customHeight="true" spans="1:4">
      <c r="A1182" s="94"/>
      <c r="B1182" s="94"/>
      <c r="C1182" s="94"/>
      <c r="D1182" s="94"/>
    </row>
    <row r="1183" customHeight="true" spans="1:4">
      <c r="A1183" s="94"/>
      <c r="B1183" s="94"/>
      <c r="C1183" s="94"/>
      <c r="D1183" s="94"/>
    </row>
    <row r="1184" customHeight="true" spans="1:4">
      <c r="A1184" s="94"/>
      <c r="B1184" s="94"/>
      <c r="C1184" s="94"/>
      <c r="D1184" s="94"/>
    </row>
    <row r="1185" customHeight="true" spans="1:4">
      <c r="A1185" s="94"/>
      <c r="B1185" s="94"/>
      <c r="C1185" s="94"/>
      <c r="D1185" s="94"/>
    </row>
    <row r="1186" customHeight="true" spans="1:4">
      <c r="A1186" s="94"/>
      <c r="B1186" s="94"/>
      <c r="C1186" s="94"/>
      <c r="D1186" s="94"/>
    </row>
    <row r="1187" customHeight="true" spans="1:4">
      <c r="A1187" s="94"/>
      <c r="B1187" s="94"/>
      <c r="C1187" s="94"/>
      <c r="D1187" s="94"/>
    </row>
    <row r="1188" customHeight="true" spans="1:4">
      <c r="A1188" s="94"/>
      <c r="B1188" s="94"/>
      <c r="C1188" s="94"/>
      <c r="D1188" s="94"/>
    </row>
    <row r="1189" customHeight="true" spans="1:4">
      <c r="A1189" s="94"/>
      <c r="B1189" s="94"/>
      <c r="C1189" s="94"/>
      <c r="D1189" s="94"/>
    </row>
    <row r="1190" customHeight="true" spans="1:4">
      <c r="A1190" s="94"/>
      <c r="B1190" s="94"/>
      <c r="C1190" s="94"/>
      <c r="D1190" s="94"/>
    </row>
    <row r="1191" customHeight="true" spans="1:4">
      <c r="A1191" s="94"/>
      <c r="B1191" s="94"/>
      <c r="C1191" s="94"/>
      <c r="D1191" s="94"/>
    </row>
    <row r="1192" customHeight="true" spans="1:4">
      <c r="A1192" s="94"/>
      <c r="B1192" s="94"/>
      <c r="C1192" s="94"/>
      <c r="D1192" s="94"/>
    </row>
    <row r="1193" customHeight="true" spans="1:4">
      <c r="A1193" s="94"/>
      <c r="B1193" s="94"/>
      <c r="C1193" s="94"/>
      <c r="D1193" s="94"/>
    </row>
    <row r="1194" customHeight="true" spans="1:4">
      <c r="A1194" s="94"/>
      <c r="B1194" s="94"/>
      <c r="C1194" s="94"/>
      <c r="D1194" s="94"/>
    </row>
    <row r="1195" customHeight="true" spans="1:4">
      <c r="A1195" s="94"/>
      <c r="B1195" s="94"/>
      <c r="C1195" s="94"/>
      <c r="D1195" s="94"/>
    </row>
    <row r="1196" customHeight="true" spans="1:4">
      <c r="A1196" s="94"/>
      <c r="B1196" s="94"/>
      <c r="C1196" s="94"/>
      <c r="D1196" s="94"/>
    </row>
    <row r="1197" customHeight="true" spans="1:4">
      <c r="A1197" s="94"/>
      <c r="B1197" s="94"/>
      <c r="C1197" s="94"/>
      <c r="D1197" s="94"/>
    </row>
    <row r="1198" customHeight="true" spans="1:4">
      <c r="A1198" s="94"/>
      <c r="B1198" s="94"/>
      <c r="C1198" s="94"/>
      <c r="D1198" s="94"/>
    </row>
    <row r="1199" customHeight="true" spans="1:4">
      <c r="A1199" s="94"/>
      <c r="B1199" s="94"/>
      <c r="C1199" s="94"/>
      <c r="D1199" s="94"/>
    </row>
    <row r="1200" customHeight="true" spans="1:4">
      <c r="A1200" s="94"/>
      <c r="B1200" s="94"/>
      <c r="C1200" s="94"/>
      <c r="D1200" s="94"/>
    </row>
    <row r="1201" customHeight="true" spans="1:4">
      <c r="A1201" s="94"/>
      <c r="B1201" s="94"/>
      <c r="C1201" s="94"/>
      <c r="D1201" s="94"/>
    </row>
    <row r="1202" customHeight="true" spans="1:4">
      <c r="A1202" s="94"/>
      <c r="B1202" s="94"/>
      <c r="C1202" s="94"/>
      <c r="D1202" s="94"/>
    </row>
    <row r="1203" customHeight="true" spans="1:4">
      <c r="A1203" s="94"/>
      <c r="B1203" s="94"/>
      <c r="C1203" s="94"/>
      <c r="D1203" s="94"/>
    </row>
    <row r="1204" customHeight="true" spans="1:4">
      <c r="A1204" s="94"/>
      <c r="B1204" s="94"/>
      <c r="C1204" s="94"/>
      <c r="D1204" s="94"/>
    </row>
    <row r="1205" customHeight="true" spans="1:4">
      <c r="A1205" s="94"/>
      <c r="B1205" s="94"/>
      <c r="C1205" s="94"/>
      <c r="D1205" s="94"/>
    </row>
    <row r="1206" customHeight="true" spans="1:4">
      <c r="A1206" s="94"/>
      <c r="B1206" s="94"/>
      <c r="C1206" s="94"/>
      <c r="D1206" s="94"/>
    </row>
    <row r="1207" customHeight="true" spans="1:4">
      <c r="A1207" s="94"/>
      <c r="B1207" s="94"/>
      <c r="C1207" s="94"/>
      <c r="D1207" s="94"/>
    </row>
    <row r="1208" customHeight="true" spans="1:4">
      <c r="A1208" s="94"/>
      <c r="B1208" s="94"/>
      <c r="C1208" s="94"/>
      <c r="D1208" s="94"/>
    </row>
    <row r="1209" customHeight="true" spans="1:4">
      <c r="A1209" s="94"/>
      <c r="B1209" s="94"/>
      <c r="C1209" s="94"/>
      <c r="D1209" s="94"/>
    </row>
    <row r="1210" customHeight="true" spans="1:4">
      <c r="A1210" s="94"/>
      <c r="B1210" s="94"/>
      <c r="C1210" s="94"/>
      <c r="D1210" s="94"/>
    </row>
    <row r="1211" customHeight="true" spans="1:4">
      <c r="A1211" s="94"/>
      <c r="B1211" s="94"/>
      <c r="C1211" s="94"/>
      <c r="D1211" s="94"/>
    </row>
    <row r="1212" customHeight="true" spans="1:4">
      <c r="A1212" s="94"/>
      <c r="B1212" s="94"/>
      <c r="C1212" s="94"/>
      <c r="D1212" s="94"/>
    </row>
    <row r="1213" customHeight="true" spans="1:4">
      <c r="A1213" s="94"/>
      <c r="B1213" s="94"/>
      <c r="C1213" s="94"/>
      <c r="D1213" s="94"/>
    </row>
    <row r="1214" customHeight="true" spans="1:4">
      <c r="A1214" s="94"/>
      <c r="B1214" s="94"/>
      <c r="C1214" s="94"/>
      <c r="D1214" s="94"/>
    </row>
    <row r="1215" customHeight="true" spans="1:4">
      <c r="A1215" s="94"/>
      <c r="B1215" s="94"/>
      <c r="C1215" s="94"/>
      <c r="D1215" s="94"/>
    </row>
    <row r="1216" customHeight="true" spans="1:4">
      <c r="A1216" s="94"/>
      <c r="B1216" s="94"/>
      <c r="C1216" s="94"/>
      <c r="D1216" s="94"/>
    </row>
    <row r="1217" customHeight="true" spans="1:4">
      <c r="A1217" s="94"/>
      <c r="B1217" s="94"/>
      <c r="C1217" s="94"/>
      <c r="D1217" s="94"/>
    </row>
    <row r="1218" customHeight="true" spans="1:4">
      <c r="A1218" s="94"/>
      <c r="B1218" s="94"/>
      <c r="C1218" s="94"/>
      <c r="D1218" s="94"/>
    </row>
    <row r="1219" customHeight="true" spans="1:4">
      <c r="A1219" s="94"/>
      <c r="B1219" s="94"/>
      <c r="C1219" s="94"/>
      <c r="D1219" s="94"/>
    </row>
    <row r="1220" customHeight="true" spans="1:4">
      <c r="A1220" s="94"/>
      <c r="B1220" s="94"/>
      <c r="C1220" s="94"/>
      <c r="D1220" s="94"/>
    </row>
    <row r="1221" customHeight="true" spans="1:4">
      <c r="A1221" s="94"/>
      <c r="B1221" s="94"/>
      <c r="C1221" s="94"/>
      <c r="D1221" s="94"/>
    </row>
    <row r="1222" customHeight="true" spans="1:4">
      <c r="A1222" s="94"/>
      <c r="B1222" s="94"/>
      <c r="C1222" s="94"/>
      <c r="D1222" s="94"/>
    </row>
    <row r="1223" customHeight="true" spans="1:4">
      <c r="A1223" s="94"/>
      <c r="B1223" s="94"/>
      <c r="C1223" s="94"/>
      <c r="D1223" s="94"/>
    </row>
    <row r="1224" customHeight="true" spans="1:4">
      <c r="A1224" s="94"/>
      <c r="B1224" s="94"/>
      <c r="C1224" s="94"/>
      <c r="D1224" s="94"/>
    </row>
    <row r="1225" customHeight="true" spans="1:4">
      <c r="A1225" s="94"/>
      <c r="B1225" s="94"/>
      <c r="C1225" s="94"/>
      <c r="D1225" s="94"/>
    </row>
    <row r="1226" customHeight="true" spans="1:4">
      <c r="A1226" s="94"/>
      <c r="B1226" s="94"/>
      <c r="C1226" s="94"/>
      <c r="D1226" s="94"/>
    </row>
    <row r="1227" customHeight="true" spans="1:4">
      <c r="A1227" s="94"/>
      <c r="B1227" s="94"/>
      <c r="C1227" s="94"/>
      <c r="D1227" s="94"/>
    </row>
    <row r="1228" customHeight="true" spans="1:4">
      <c r="A1228" s="94"/>
      <c r="B1228" s="94"/>
      <c r="C1228" s="94"/>
      <c r="D1228" s="94"/>
    </row>
    <row r="1229" customHeight="true" spans="1:4">
      <c r="A1229" s="94"/>
      <c r="B1229" s="94"/>
      <c r="C1229" s="94"/>
      <c r="D1229" s="94"/>
    </row>
    <row r="1230" customHeight="true" spans="1:4">
      <c r="A1230" s="94"/>
      <c r="B1230" s="94"/>
      <c r="C1230" s="94"/>
      <c r="D1230" s="94"/>
    </row>
    <row r="1231" customHeight="true" spans="1:4">
      <c r="A1231" s="94"/>
      <c r="B1231" s="94"/>
      <c r="C1231" s="94"/>
      <c r="D1231" s="94"/>
    </row>
    <row r="1232" customHeight="true" spans="1:4">
      <c r="A1232" s="94"/>
      <c r="B1232" s="94"/>
      <c r="C1232" s="94"/>
      <c r="D1232" s="94"/>
    </row>
    <row r="1233" customHeight="true" spans="1:4">
      <c r="A1233" s="94"/>
      <c r="B1233" s="94"/>
      <c r="C1233" s="94"/>
      <c r="D1233" s="94"/>
    </row>
    <row r="1234" customHeight="true" spans="1:4">
      <c r="A1234" s="94"/>
      <c r="B1234" s="94"/>
      <c r="C1234" s="94"/>
      <c r="D1234" s="94"/>
    </row>
    <row r="1235" customHeight="true" spans="1:4">
      <c r="A1235" s="94"/>
      <c r="B1235" s="94"/>
      <c r="C1235" s="94"/>
      <c r="D1235" s="94"/>
    </row>
    <row r="1236" customHeight="true" spans="1:4">
      <c r="A1236" s="94"/>
      <c r="B1236" s="94"/>
      <c r="C1236" s="94"/>
      <c r="D1236" s="94"/>
    </row>
    <row r="1237" customHeight="true" spans="1:4">
      <c r="A1237" s="94"/>
      <c r="B1237" s="94"/>
      <c r="C1237" s="94"/>
      <c r="D1237" s="94"/>
    </row>
    <row r="1238" customHeight="true" spans="1:4">
      <c r="A1238" s="94"/>
      <c r="B1238" s="94"/>
      <c r="C1238" s="94"/>
      <c r="D1238" s="94"/>
    </row>
    <row r="1239" customHeight="true" spans="1:4">
      <c r="A1239" s="94"/>
      <c r="B1239" s="94"/>
      <c r="C1239" s="94"/>
      <c r="D1239" s="94"/>
    </row>
    <row r="1240" customHeight="true" spans="1:4">
      <c r="A1240" s="94"/>
      <c r="B1240" s="94"/>
      <c r="C1240" s="94"/>
      <c r="D1240" s="94"/>
    </row>
    <row r="1241" customHeight="true" spans="1:4">
      <c r="A1241" s="94"/>
      <c r="B1241" s="94"/>
      <c r="C1241" s="94"/>
      <c r="D1241" s="94"/>
    </row>
    <row r="1242" customHeight="true" spans="1:4">
      <c r="A1242" s="94"/>
      <c r="B1242" s="94"/>
      <c r="C1242" s="94"/>
      <c r="D1242" s="94"/>
    </row>
    <row r="1243" customHeight="true" spans="1:4">
      <c r="A1243" s="94"/>
      <c r="B1243" s="94"/>
      <c r="C1243" s="94"/>
      <c r="D1243" s="94"/>
    </row>
    <row r="1244" customHeight="true" spans="1:4">
      <c r="A1244" s="94"/>
      <c r="B1244" s="94"/>
      <c r="C1244" s="94"/>
      <c r="D1244" s="94"/>
    </row>
    <row r="1245" customHeight="true" spans="1:4">
      <c r="A1245" s="94"/>
      <c r="B1245" s="94"/>
      <c r="C1245" s="94"/>
      <c r="D1245" s="94"/>
    </row>
    <row r="1246" customHeight="true" spans="1:4">
      <c r="A1246" s="94"/>
      <c r="B1246" s="94"/>
      <c r="C1246" s="94"/>
      <c r="D1246" s="94"/>
    </row>
    <row r="1247" customHeight="true" spans="1:4">
      <c r="A1247" s="94"/>
      <c r="B1247" s="94"/>
      <c r="C1247" s="94"/>
      <c r="D1247" s="94"/>
    </row>
    <row r="1248" customHeight="true" spans="1:4">
      <c r="A1248" s="94"/>
      <c r="B1248" s="94"/>
      <c r="C1248" s="94"/>
      <c r="D1248" s="94"/>
    </row>
    <row r="1249" customHeight="true" spans="1:4">
      <c r="A1249" s="94"/>
      <c r="B1249" s="94"/>
      <c r="C1249" s="94"/>
      <c r="D1249" s="94"/>
    </row>
    <row r="1250" customHeight="true" spans="1:4">
      <c r="A1250" s="94"/>
      <c r="B1250" s="94"/>
      <c r="C1250" s="94"/>
      <c r="D1250" s="94"/>
    </row>
    <row r="1251" customHeight="true" spans="1:4">
      <c r="A1251" s="94"/>
      <c r="B1251" s="94"/>
      <c r="C1251" s="94"/>
      <c r="D1251" s="94"/>
    </row>
    <row r="1252" customHeight="true" spans="1:4">
      <c r="A1252" s="94"/>
      <c r="B1252" s="94"/>
      <c r="C1252" s="94"/>
      <c r="D1252" s="94"/>
    </row>
    <row r="1253" customHeight="true" spans="1:4">
      <c r="A1253" s="94"/>
      <c r="B1253" s="94"/>
      <c r="C1253" s="94"/>
      <c r="D1253" s="94"/>
    </row>
    <row r="1254" customHeight="true" spans="1:4">
      <c r="A1254" s="94"/>
      <c r="B1254" s="94"/>
      <c r="C1254" s="94"/>
      <c r="D1254" s="94"/>
    </row>
    <row r="1255" customHeight="true" spans="1:4">
      <c r="A1255" s="94"/>
      <c r="B1255" s="94"/>
      <c r="C1255" s="94"/>
      <c r="D1255" s="94"/>
    </row>
    <row r="1256" customHeight="true" spans="1:4">
      <c r="A1256" s="94"/>
      <c r="B1256" s="94"/>
      <c r="C1256" s="94"/>
      <c r="D1256" s="94"/>
    </row>
    <row r="1257" customHeight="true" spans="1:4">
      <c r="A1257" s="94"/>
      <c r="B1257" s="94"/>
      <c r="C1257" s="94"/>
      <c r="D1257" s="94"/>
    </row>
    <row r="1258" customHeight="true" spans="1:4">
      <c r="A1258" s="94"/>
      <c r="B1258" s="94"/>
      <c r="C1258" s="94"/>
      <c r="D1258" s="94"/>
    </row>
    <row r="1259" customHeight="true" spans="1:4">
      <c r="A1259" s="94"/>
      <c r="B1259" s="94"/>
      <c r="C1259" s="94"/>
      <c r="D1259" s="94"/>
    </row>
    <row r="1260" customHeight="true" spans="1:4">
      <c r="A1260" s="94"/>
      <c r="B1260" s="94"/>
      <c r="C1260" s="94"/>
      <c r="D1260" s="94"/>
    </row>
    <row r="1261" customHeight="true" spans="1:4">
      <c r="A1261" s="94"/>
      <c r="B1261" s="94"/>
      <c r="C1261" s="94"/>
      <c r="D1261" s="94"/>
    </row>
    <row r="1262" customHeight="true" spans="1:4">
      <c r="A1262" s="94"/>
      <c r="B1262" s="94"/>
      <c r="C1262" s="94"/>
      <c r="D1262" s="94"/>
    </row>
    <row r="1263" customHeight="true" spans="1:4">
      <c r="A1263" s="94"/>
      <c r="B1263" s="94"/>
      <c r="C1263" s="94"/>
      <c r="D1263" s="94"/>
    </row>
    <row r="1264" customHeight="true" spans="1:4">
      <c r="A1264" s="94"/>
      <c r="B1264" s="94"/>
      <c r="C1264" s="94"/>
      <c r="D1264" s="94"/>
    </row>
    <row r="1265" customHeight="true" spans="1:4">
      <c r="A1265" s="94"/>
      <c r="B1265" s="94"/>
      <c r="C1265" s="94"/>
      <c r="D1265" s="94"/>
    </row>
    <row r="1266" customHeight="true" spans="1:4">
      <c r="A1266" s="94"/>
      <c r="B1266" s="94"/>
      <c r="C1266" s="94"/>
      <c r="D1266" s="94"/>
    </row>
    <row r="1267" customHeight="true" spans="1:4">
      <c r="A1267" s="94"/>
      <c r="B1267" s="94"/>
      <c r="C1267" s="94"/>
      <c r="D1267" s="94"/>
    </row>
    <row r="1268" customHeight="true" spans="1:4">
      <c r="A1268" s="94"/>
      <c r="B1268" s="94"/>
      <c r="C1268" s="94"/>
      <c r="D1268" s="94"/>
    </row>
    <row r="1269" customHeight="true" spans="1:4">
      <c r="A1269" s="94"/>
      <c r="B1269" s="94"/>
      <c r="C1269" s="94"/>
      <c r="D1269" s="94"/>
    </row>
    <row r="1270" customHeight="true" spans="1:4">
      <c r="A1270" s="94"/>
      <c r="B1270" s="94"/>
      <c r="C1270" s="94"/>
      <c r="D1270" s="94"/>
    </row>
    <row r="1271" customHeight="true" spans="1:4">
      <c r="A1271" s="94"/>
      <c r="B1271" s="94"/>
      <c r="C1271" s="94"/>
      <c r="D1271" s="94"/>
    </row>
    <row r="1272" customHeight="true" spans="1:4">
      <c r="A1272" s="94"/>
      <c r="B1272" s="94"/>
      <c r="C1272" s="94"/>
      <c r="D1272" s="94"/>
    </row>
    <row r="1273" customHeight="true" spans="1:4">
      <c r="A1273" s="94"/>
      <c r="B1273" s="94"/>
      <c r="C1273" s="94"/>
      <c r="D1273" s="94"/>
    </row>
    <row r="1274" customHeight="true" spans="1:4">
      <c r="A1274" s="94"/>
      <c r="B1274" s="94"/>
      <c r="C1274" s="94"/>
      <c r="D1274" s="94"/>
    </row>
    <row r="1275" customHeight="true" spans="1:4">
      <c r="A1275" s="94"/>
      <c r="B1275" s="94"/>
      <c r="C1275" s="94"/>
      <c r="D1275" s="94"/>
    </row>
    <row r="1276" customHeight="true" spans="1:4">
      <c r="A1276" s="94"/>
      <c r="B1276" s="94"/>
      <c r="C1276" s="94"/>
      <c r="D1276" s="94"/>
    </row>
    <row r="1277" customHeight="true" spans="1:4">
      <c r="A1277" s="94"/>
      <c r="B1277" s="94"/>
      <c r="C1277" s="94"/>
      <c r="D1277" s="94"/>
    </row>
    <row r="1278" customHeight="true" spans="1:4">
      <c r="A1278" s="94"/>
      <c r="B1278" s="94"/>
      <c r="C1278" s="94"/>
      <c r="D1278" s="94"/>
    </row>
    <row r="1279" customHeight="true" spans="1:4">
      <c r="A1279" s="94"/>
      <c r="B1279" s="94"/>
      <c r="C1279" s="94"/>
      <c r="D1279" s="94"/>
    </row>
    <row r="1280" customHeight="true" spans="1:4">
      <c r="A1280" s="94"/>
      <c r="B1280" s="94"/>
      <c r="C1280" s="94"/>
      <c r="D1280" s="94"/>
    </row>
    <row r="1281" customHeight="true" spans="1:4">
      <c r="A1281" s="94"/>
      <c r="B1281" s="94"/>
      <c r="C1281" s="94"/>
      <c r="D1281" s="94"/>
    </row>
    <row r="1282" customHeight="true" spans="1:4">
      <c r="A1282" s="94"/>
      <c r="B1282" s="94"/>
      <c r="C1282" s="94"/>
      <c r="D1282" s="94"/>
    </row>
    <row r="1283" customHeight="true" spans="1:4">
      <c r="A1283" s="94"/>
      <c r="B1283" s="94"/>
      <c r="C1283" s="94"/>
      <c r="D1283" s="94"/>
    </row>
    <row r="1284" customHeight="true" spans="1:4">
      <c r="A1284" s="94"/>
      <c r="B1284" s="94"/>
      <c r="C1284" s="94"/>
      <c r="D1284" s="94"/>
    </row>
    <row r="1285" customHeight="true" spans="1:4">
      <c r="A1285" s="94"/>
      <c r="B1285" s="94"/>
      <c r="C1285" s="94"/>
      <c r="D1285" s="94"/>
    </row>
    <row r="1286" customHeight="true" spans="1:4">
      <c r="A1286" s="94"/>
      <c r="B1286" s="94"/>
      <c r="C1286" s="94"/>
      <c r="D1286" s="94"/>
    </row>
    <row r="1287" customHeight="true" spans="1:4">
      <c r="A1287" s="94"/>
      <c r="B1287" s="94"/>
      <c r="C1287" s="94"/>
      <c r="D1287" s="94"/>
    </row>
    <row r="1288" customHeight="true" spans="1:4">
      <c r="A1288" s="94"/>
      <c r="B1288" s="94"/>
      <c r="C1288" s="94"/>
      <c r="D1288" s="94"/>
    </row>
    <row r="1289" customHeight="true" spans="1:4">
      <c r="A1289" s="94"/>
      <c r="B1289" s="94"/>
      <c r="C1289" s="94"/>
      <c r="D1289" s="94"/>
    </row>
    <row r="1290" customHeight="true" spans="1:4">
      <c r="A1290" s="94"/>
      <c r="B1290" s="94"/>
      <c r="C1290" s="94"/>
      <c r="D1290" s="94"/>
    </row>
    <row r="1291" customHeight="true" spans="1:4">
      <c r="A1291" s="94"/>
      <c r="B1291" s="94"/>
      <c r="C1291" s="94"/>
      <c r="D1291" s="94"/>
    </row>
    <row r="1292" customHeight="true" spans="1:4">
      <c r="A1292" s="94"/>
      <c r="B1292" s="94"/>
      <c r="C1292" s="94"/>
      <c r="D1292" s="94"/>
    </row>
    <row r="1293" customHeight="true" spans="1:4">
      <c r="A1293" s="94"/>
      <c r="B1293" s="94"/>
      <c r="C1293" s="94"/>
      <c r="D1293" s="94"/>
    </row>
    <row r="1294" customHeight="true" spans="1:4">
      <c r="A1294" s="94"/>
      <c r="B1294" s="94"/>
      <c r="C1294" s="94"/>
      <c r="D1294" s="94"/>
    </row>
    <row r="1295" customHeight="true" spans="1:4">
      <c r="A1295" s="94"/>
      <c r="B1295" s="94"/>
      <c r="C1295" s="94"/>
      <c r="D1295" s="94"/>
    </row>
    <row r="1296" customHeight="true" spans="1:4">
      <c r="A1296" s="94"/>
      <c r="B1296" s="94"/>
      <c r="C1296" s="94"/>
      <c r="D1296" s="94"/>
    </row>
    <row r="1297" customHeight="true" spans="1:4">
      <c r="A1297" s="94"/>
      <c r="B1297" s="94"/>
      <c r="C1297" s="94"/>
      <c r="D1297" s="94"/>
    </row>
    <row r="1298" customHeight="true" spans="1:4">
      <c r="A1298" s="94"/>
      <c r="B1298" s="94"/>
      <c r="C1298" s="94"/>
      <c r="D1298" s="94"/>
    </row>
    <row r="1299" customHeight="true" spans="1:4">
      <c r="A1299" s="94"/>
      <c r="B1299" s="94"/>
      <c r="C1299" s="94"/>
      <c r="D1299" s="94"/>
    </row>
    <row r="1300" customHeight="true" spans="1:4">
      <c r="A1300" s="94"/>
      <c r="B1300" s="94"/>
      <c r="C1300" s="94"/>
      <c r="D1300" s="94"/>
    </row>
    <row r="1301" customHeight="true" spans="1:4">
      <c r="A1301" s="94"/>
      <c r="B1301" s="94"/>
      <c r="C1301" s="94"/>
      <c r="D1301" s="94"/>
    </row>
    <row r="1302" customHeight="true" spans="1:4">
      <c r="A1302" s="94"/>
      <c r="B1302" s="94"/>
      <c r="C1302" s="94"/>
      <c r="D1302" s="94"/>
    </row>
    <row r="1303" customHeight="true" spans="1:4">
      <c r="A1303" s="94"/>
      <c r="B1303" s="94"/>
      <c r="C1303" s="94"/>
      <c r="D1303" s="94"/>
    </row>
    <row r="1304" customHeight="true" spans="1:4">
      <c r="A1304" s="94"/>
      <c r="B1304" s="94"/>
      <c r="C1304" s="94"/>
      <c r="D1304" s="94"/>
    </row>
    <row r="1305" customHeight="true" spans="1:4">
      <c r="A1305" s="94"/>
      <c r="B1305" s="94"/>
      <c r="C1305" s="94"/>
      <c r="D1305" s="94"/>
    </row>
    <row r="1306" customHeight="true" spans="1:4">
      <c r="A1306" s="94"/>
      <c r="B1306" s="94"/>
      <c r="C1306" s="94"/>
      <c r="D1306" s="94"/>
    </row>
    <row r="1307" customHeight="true" spans="1:4">
      <c r="A1307" s="94"/>
      <c r="B1307" s="94"/>
      <c r="C1307" s="94"/>
      <c r="D1307" s="94"/>
    </row>
    <row r="1308" customHeight="true" spans="1:4">
      <c r="A1308" s="94"/>
      <c r="B1308" s="94"/>
      <c r="C1308" s="94"/>
      <c r="D1308" s="94"/>
    </row>
    <row r="1309" customHeight="true" spans="1:4">
      <c r="A1309" s="94"/>
      <c r="B1309" s="94"/>
      <c r="C1309" s="94"/>
      <c r="D1309" s="94"/>
    </row>
    <row r="1310" customHeight="true" spans="1:4">
      <c r="A1310" s="94"/>
      <c r="B1310" s="94"/>
      <c r="C1310" s="94"/>
      <c r="D1310" s="94"/>
    </row>
    <row r="1311" customHeight="true" spans="1:4">
      <c r="A1311" s="94"/>
      <c r="B1311" s="94"/>
      <c r="C1311" s="94"/>
      <c r="D1311" s="94"/>
    </row>
    <row r="1312" customHeight="true" spans="1:4">
      <c r="A1312" s="94"/>
      <c r="B1312" s="94"/>
      <c r="C1312" s="94"/>
      <c r="D1312" s="94"/>
    </row>
    <row r="1313" customHeight="true" spans="1:4">
      <c r="A1313" s="94"/>
      <c r="B1313" s="94"/>
      <c r="C1313" s="94"/>
      <c r="D1313" s="94"/>
    </row>
    <row r="1314" customHeight="true" spans="1:4">
      <c r="A1314" s="94"/>
      <c r="B1314" s="94"/>
      <c r="C1314" s="94"/>
      <c r="D1314" s="94"/>
    </row>
    <row r="1315" customHeight="true" spans="1:4">
      <c r="A1315" s="94"/>
      <c r="B1315" s="94"/>
      <c r="C1315" s="94"/>
      <c r="D1315" s="94"/>
    </row>
    <row r="1316" customHeight="true" spans="1:4">
      <c r="A1316" s="94"/>
      <c r="B1316" s="94"/>
      <c r="C1316" s="94"/>
      <c r="D1316" s="94"/>
    </row>
    <row r="1317" customHeight="true" spans="1:4">
      <c r="A1317" s="94"/>
      <c r="B1317" s="94"/>
      <c r="C1317" s="94"/>
      <c r="D1317" s="94"/>
    </row>
    <row r="1318" customHeight="true" spans="1:4">
      <c r="A1318" s="94"/>
      <c r="B1318" s="94"/>
      <c r="C1318" s="94"/>
      <c r="D1318" s="94"/>
    </row>
    <row r="1319" customHeight="true" spans="1:4">
      <c r="A1319" s="94"/>
      <c r="B1319" s="94"/>
      <c r="C1319" s="94"/>
      <c r="D1319" s="94"/>
    </row>
    <row r="1320" customHeight="true" spans="1:4">
      <c r="A1320" s="94"/>
      <c r="B1320" s="94"/>
      <c r="C1320" s="94"/>
      <c r="D1320" s="94"/>
    </row>
    <row r="1321" customHeight="true" spans="1:4">
      <c r="A1321" s="94"/>
      <c r="B1321" s="94"/>
      <c r="C1321" s="94"/>
      <c r="D1321" s="94"/>
    </row>
    <row r="1322" customHeight="true" spans="1:4">
      <c r="A1322" s="94"/>
      <c r="B1322" s="94"/>
      <c r="C1322" s="94"/>
      <c r="D1322" s="94"/>
    </row>
    <row r="1323" customHeight="true" spans="1:4">
      <c r="A1323" s="94"/>
      <c r="B1323" s="94"/>
      <c r="C1323" s="94"/>
      <c r="D1323" s="94"/>
    </row>
    <row r="1324" customHeight="true" spans="1:4">
      <c r="A1324" s="94"/>
      <c r="B1324" s="94"/>
      <c r="C1324" s="94"/>
      <c r="D1324" s="94"/>
    </row>
    <row r="1325" customHeight="true" spans="1:4">
      <c r="A1325" s="94"/>
      <c r="B1325" s="94"/>
      <c r="C1325" s="94"/>
      <c r="D1325" s="94"/>
    </row>
    <row r="1326" customHeight="true" spans="1:4">
      <c r="A1326" s="94"/>
      <c r="B1326" s="94"/>
      <c r="C1326" s="94"/>
      <c r="D1326" s="94"/>
    </row>
    <row r="1327" customHeight="true" spans="1:4">
      <c r="A1327" s="94"/>
      <c r="B1327" s="94"/>
      <c r="C1327" s="94"/>
      <c r="D1327" s="94"/>
    </row>
    <row r="1328" customHeight="true" spans="1:4">
      <c r="A1328" s="94"/>
      <c r="B1328" s="94"/>
      <c r="C1328" s="94"/>
      <c r="D1328" s="94"/>
    </row>
    <row r="1329" customHeight="true" spans="1:4">
      <c r="A1329" s="94"/>
      <c r="B1329" s="94"/>
      <c r="C1329" s="94"/>
      <c r="D1329" s="94"/>
    </row>
    <row r="1330" customHeight="true" spans="1:4">
      <c r="A1330" s="94"/>
      <c r="B1330" s="94"/>
      <c r="C1330" s="94"/>
      <c r="D1330" s="94"/>
    </row>
    <row r="1331" customHeight="true" spans="1:4">
      <c r="A1331" s="94"/>
      <c r="B1331" s="94"/>
      <c r="C1331" s="94"/>
      <c r="D1331" s="94"/>
    </row>
    <row r="1332" customHeight="true" spans="1:4">
      <c r="A1332" s="94"/>
      <c r="B1332" s="94"/>
      <c r="C1332" s="94"/>
      <c r="D1332" s="94"/>
    </row>
    <row r="1333" customHeight="true" spans="1:4">
      <c r="A1333" s="94"/>
      <c r="B1333" s="94"/>
      <c r="C1333" s="94"/>
      <c r="D1333" s="94"/>
    </row>
    <row r="1334" customHeight="true" spans="1:4">
      <c r="A1334" s="94"/>
      <c r="B1334" s="94"/>
      <c r="C1334" s="94"/>
      <c r="D1334" s="94"/>
    </row>
    <row r="1335" customHeight="true" spans="1:4">
      <c r="A1335" s="94"/>
      <c r="B1335" s="94"/>
      <c r="C1335" s="94"/>
      <c r="D1335" s="94"/>
    </row>
    <row r="1336" customHeight="true" spans="1:4">
      <c r="A1336" s="94"/>
      <c r="B1336" s="94"/>
      <c r="C1336" s="94"/>
      <c r="D1336" s="94"/>
    </row>
    <row r="1337" customHeight="true" spans="1:4">
      <c r="A1337" s="94"/>
      <c r="B1337" s="94"/>
      <c r="C1337" s="94"/>
      <c r="D1337" s="94"/>
    </row>
    <row r="1338" customHeight="true" spans="1:4">
      <c r="A1338" s="94"/>
      <c r="B1338" s="94"/>
      <c r="C1338" s="94"/>
      <c r="D1338" s="94"/>
    </row>
    <row r="1339" customHeight="true" spans="1:4">
      <c r="A1339" s="94"/>
      <c r="B1339" s="94"/>
      <c r="C1339" s="94"/>
      <c r="D1339" s="94"/>
    </row>
    <row r="1340" customHeight="true" spans="1:4">
      <c r="A1340" s="94"/>
      <c r="B1340" s="94"/>
      <c r="C1340" s="94"/>
      <c r="D1340" s="94"/>
    </row>
    <row r="1341" customHeight="true" spans="1:4">
      <c r="A1341" s="94"/>
      <c r="B1341" s="94"/>
      <c r="C1341" s="94"/>
      <c r="D1341" s="94"/>
    </row>
    <row r="1342" customHeight="true" spans="1:4">
      <c r="A1342" s="94"/>
      <c r="B1342" s="94"/>
      <c r="C1342" s="94"/>
      <c r="D1342" s="94"/>
    </row>
    <row r="1343" customHeight="true" spans="1:4">
      <c r="A1343" s="94"/>
      <c r="B1343" s="94"/>
      <c r="C1343" s="94"/>
      <c r="D1343" s="94"/>
    </row>
    <row r="1344" customHeight="true" spans="1:4">
      <c r="A1344" s="94"/>
      <c r="B1344" s="94"/>
      <c r="C1344" s="94"/>
      <c r="D1344" s="94"/>
    </row>
  </sheetData>
  <mergeCells count="2">
    <mergeCell ref="A1:D1"/>
    <mergeCell ref="A2:D2"/>
  </mergeCells>
  <printOptions horizontalCentered="true"/>
  <pageMargins left="0.708333333333333" right="0.708333333333333" top="0.747916666666667" bottom="0.747916666666667" header="0.314583333333333" footer="0.314583333333333"/>
  <pageSetup paperSize="9" scale="87" firstPageNumber="46" fitToHeight="0" orientation="portrait" useFirstPageNumber="true"/>
  <headerFooter>
    <oddFooter>&amp;C&amp;P</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F14" sqref="F14"/>
    </sheetView>
  </sheetViews>
  <sheetFormatPr defaultColWidth="10" defaultRowHeight="18.75" outlineLevelCol="5"/>
  <cols>
    <col min="1" max="1" width="26.5" style="112" customWidth="true"/>
    <col min="2" max="2" width="15.5" style="112" customWidth="true"/>
    <col min="3" max="6" width="12.625" style="112" customWidth="true"/>
    <col min="7" max="16384" width="10" style="112"/>
  </cols>
  <sheetData>
    <row r="1" ht="47.1" customHeight="true" spans="1:6">
      <c r="A1" s="149" t="s">
        <v>2721</v>
      </c>
      <c r="B1" s="149"/>
      <c r="C1" s="149"/>
      <c r="D1" s="149"/>
      <c r="E1" s="149"/>
      <c r="F1" s="149"/>
    </row>
    <row r="2" ht="20.1" customHeight="true" spans="1:6">
      <c r="A2" s="157"/>
      <c r="B2" s="157"/>
      <c r="C2" s="157"/>
      <c r="D2" s="157"/>
      <c r="E2" s="160" t="s">
        <v>2241</v>
      </c>
      <c r="F2" s="160"/>
    </row>
    <row r="3" ht="30" customHeight="true" spans="1:6">
      <c r="A3" s="116" t="s">
        <v>2722</v>
      </c>
      <c r="B3" s="116" t="s">
        <v>2723</v>
      </c>
      <c r="C3" s="116"/>
      <c r="D3" s="116"/>
      <c r="E3" s="116"/>
      <c r="F3" s="116" t="s">
        <v>2724</v>
      </c>
    </row>
    <row r="4" ht="30" customHeight="true" spans="1:6">
      <c r="A4" s="116"/>
      <c r="B4" s="116" t="s">
        <v>2697</v>
      </c>
      <c r="C4" s="116" t="s">
        <v>2698</v>
      </c>
      <c r="D4" s="116" t="s">
        <v>2708</v>
      </c>
      <c r="E4" s="116" t="s">
        <v>2699</v>
      </c>
      <c r="F4" s="116"/>
    </row>
    <row r="5" ht="30" customHeight="true" spans="1:6">
      <c r="A5" s="158" t="s">
        <v>2700</v>
      </c>
      <c r="B5" s="120">
        <f>SUM(C5:E5)</f>
        <v>2031876</v>
      </c>
      <c r="C5" s="118">
        <v>1386296</v>
      </c>
      <c r="D5" s="118">
        <v>598595</v>
      </c>
      <c r="E5" s="118">
        <v>46985</v>
      </c>
      <c r="F5" s="118">
        <v>189218</v>
      </c>
    </row>
    <row r="6" ht="30" customHeight="true" spans="1:6">
      <c r="A6" s="158" t="s">
        <v>2701</v>
      </c>
      <c r="B6" s="120">
        <f>SUM(C6:E6)</f>
        <v>227149</v>
      </c>
      <c r="C6" s="118">
        <v>19549</v>
      </c>
      <c r="D6" s="118">
        <v>207600</v>
      </c>
      <c r="E6" s="118"/>
      <c r="F6" s="118"/>
    </row>
    <row r="7" ht="30" customHeight="true" spans="1:6">
      <c r="A7" s="158" t="s">
        <v>2702</v>
      </c>
      <c r="B7" s="120"/>
      <c r="C7" s="118"/>
      <c r="D7" s="118"/>
      <c r="E7" s="118"/>
      <c r="F7" s="118"/>
    </row>
    <row r="8" ht="30" customHeight="true" spans="1:6">
      <c r="A8" s="158" t="s">
        <v>2703</v>
      </c>
      <c r="B8" s="120">
        <f>SUM(C8:E8)</f>
        <v>50081</v>
      </c>
      <c r="C8" s="118">
        <v>17023</v>
      </c>
      <c r="D8" s="118">
        <v>30280</v>
      </c>
      <c r="E8" s="118">
        <v>2778</v>
      </c>
      <c r="F8" s="118">
        <f>F5-F9</f>
        <v>30150</v>
      </c>
    </row>
    <row r="9" ht="30" customHeight="true" spans="1:6">
      <c r="A9" s="158" t="s">
        <v>2704</v>
      </c>
      <c r="B9" s="120">
        <f>SUM(C9:E9)</f>
        <v>2208944</v>
      </c>
      <c r="C9" s="118">
        <v>1388822</v>
      </c>
      <c r="D9" s="118">
        <v>775915</v>
      </c>
      <c r="E9" s="118">
        <v>44207</v>
      </c>
      <c r="F9" s="118">
        <v>159068</v>
      </c>
    </row>
    <row r="10" ht="30" customHeight="true" spans="1:6">
      <c r="A10" s="159" t="s">
        <v>2705</v>
      </c>
      <c r="B10" s="159"/>
      <c r="C10" s="159"/>
      <c r="D10" s="159"/>
      <c r="E10" s="159"/>
      <c r="F10" s="159"/>
    </row>
  </sheetData>
  <mergeCells count="6">
    <mergeCell ref="A1:F1"/>
    <mergeCell ref="E2:F2"/>
    <mergeCell ref="B3:E3"/>
    <mergeCell ref="A10:F10"/>
    <mergeCell ref="A3:A4"/>
    <mergeCell ref="F3:F4"/>
  </mergeCells>
  <printOptions horizontalCentered="true"/>
  <pageMargins left="0.314583333333333" right="0.314583333333333" top="0.354166666666667" bottom="0.747916666666667" header="0.314583333333333" footer="0.314583333333333"/>
  <pageSetup paperSize="9" firstPageNumber="152" orientation="portrait" useFirstPageNumber="true"/>
  <headerFooter>
    <oddFooter>&amp;C&amp;P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10" defaultRowHeight="18.75" outlineLevelCol="5"/>
  <cols>
    <col min="1" max="1" width="29" style="112" customWidth="true"/>
    <col min="2" max="2" width="15.25" style="112" customWidth="true"/>
    <col min="3" max="6" width="12.625" style="112" customWidth="true"/>
    <col min="7" max="16384" width="10" style="112"/>
  </cols>
  <sheetData>
    <row r="1" ht="47.1" customHeight="true" spans="1:6">
      <c r="A1" s="113" t="s">
        <v>2725</v>
      </c>
      <c r="B1" s="149"/>
      <c r="C1" s="149"/>
      <c r="D1" s="149"/>
      <c r="E1" s="149"/>
      <c r="F1" s="149"/>
    </row>
    <row r="2" ht="36.75" customHeight="true" spans="1:6">
      <c r="A2" s="157"/>
      <c r="B2" s="157"/>
      <c r="C2" s="157"/>
      <c r="D2" s="157"/>
      <c r="E2" s="160" t="s">
        <v>2241</v>
      </c>
      <c r="F2" s="160"/>
    </row>
    <row r="3" ht="30" customHeight="true" spans="1:6">
      <c r="A3" s="116" t="s">
        <v>2722</v>
      </c>
      <c r="B3" s="116" t="s">
        <v>2723</v>
      </c>
      <c r="C3" s="116"/>
      <c r="D3" s="116"/>
      <c r="E3" s="116"/>
      <c r="F3" s="116" t="s">
        <v>2724</v>
      </c>
    </row>
    <row r="4" ht="30" customHeight="true" spans="1:6">
      <c r="A4" s="116"/>
      <c r="B4" s="116" t="s">
        <v>2697</v>
      </c>
      <c r="C4" s="116" t="s">
        <v>2698</v>
      </c>
      <c r="D4" s="116" t="s">
        <v>2708</v>
      </c>
      <c r="E4" s="116" t="s">
        <v>2699</v>
      </c>
      <c r="F4" s="116"/>
    </row>
    <row r="5" ht="30" customHeight="true" spans="1:6">
      <c r="A5" s="158" t="s">
        <v>2700</v>
      </c>
      <c r="B5" s="120">
        <f>SUM(C5:E5)</f>
        <v>974631</v>
      </c>
      <c r="C5" s="118">
        <v>695358</v>
      </c>
      <c r="D5" s="118">
        <v>238735</v>
      </c>
      <c r="E5" s="118">
        <v>40538</v>
      </c>
      <c r="F5" s="118">
        <v>103678</v>
      </c>
    </row>
    <row r="6" ht="30" customHeight="true" spans="1:6">
      <c r="A6" s="158" t="s">
        <v>2701</v>
      </c>
      <c r="B6" s="120">
        <f>SUM(C6:E6)</f>
        <v>154279</v>
      </c>
      <c r="C6" s="118">
        <v>6579</v>
      </c>
      <c r="D6" s="118">
        <v>147700</v>
      </c>
      <c r="E6" s="118"/>
      <c r="F6" s="118"/>
    </row>
    <row r="7" ht="30" customHeight="true" spans="1:6">
      <c r="A7" s="158" t="s">
        <v>2702</v>
      </c>
      <c r="B7" s="120"/>
      <c r="C7" s="118"/>
      <c r="D7" s="118"/>
      <c r="E7" s="118"/>
      <c r="F7" s="118"/>
    </row>
    <row r="8" ht="30" customHeight="true" spans="1:6">
      <c r="A8" s="158" t="s">
        <v>2703</v>
      </c>
      <c r="B8" s="120">
        <f>SUM(C8:E8)</f>
        <v>21857</v>
      </c>
      <c r="C8" s="118">
        <v>9580</v>
      </c>
      <c r="D8" s="118">
        <v>9780</v>
      </c>
      <c r="E8" s="118">
        <f>E5-E9</f>
        <v>2497</v>
      </c>
      <c r="F8" s="118">
        <f>F5-F9</f>
        <v>26150</v>
      </c>
    </row>
    <row r="9" ht="30" customHeight="true" spans="1:6">
      <c r="A9" s="158" t="s">
        <v>2704</v>
      </c>
      <c r="B9" s="120">
        <f>SUM(C9:E9)</f>
        <v>1107053</v>
      </c>
      <c r="C9" s="118">
        <v>692357</v>
      </c>
      <c r="D9" s="118">
        <v>376655</v>
      </c>
      <c r="E9" s="118">
        <v>38041</v>
      </c>
      <c r="F9" s="118">
        <v>77528</v>
      </c>
    </row>
    <row r="10" ht="30" customHeight="true" spans="1:6">
      <c r="A10" s="159" t="s">
        <v>2705</v>
      </c>
      <c r="B10" s="159"/>
      <c r="C10" s="159"/>
      <c r="D10" s="159"/>
      <c r="E10" s="159"/>
      <c r="F10" s="159"/>
    </row>
  </sheetData>
  <mergeCells count="6">
    <mergeCell ref="A1:F1"/>
    <mergeCell ref="E2:F2"/>
    <mergeCell ref="B3:E3"/>
    <mergeCell ref="A10:F10"/>
    <mergeCell ref="A3:A4"/>
    <mergeCell ref="F3:F4"/>
  </mergeCells>
  <printOptions horizontalCentered="true"/>
  <pageMargins left="0.314583333333333" right="0.314583333333333" top="0.354166666666667" bottom="0.747916666666667" header="0.314583333333333" footer="0.314583333333333"/>
  <pageSetup paperSize="9" firstPageNumber="153" orientation="portrait" useFirstPageNumber="true"/>
  <headerFooter>
    <oddFooter>&amp;C&amp;P</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A1" sqref="$A1:$XFD1"/>
    </sheetView>
  </sheetViews>
  <sheetFormatPr defaultColWidth="10" defaultRowHeight="18.75" outlineLevelCol="2"/>
  <cols>
    <col min="1" max="3" width="31.5" style="112" customWidth="true"/>
    <col min="4" max="16384" width="10" style="112"/>
  </cols>
  <sheetData>
    <row r="1" ht="47.25" customHeight="true" spans="1:3">
      <c r="A1" s="113" t="s">
        <v>2726</v>
      </c>
      <c r="B1" s="149"/>
      <c r="C1" s="149"/>
    </row>
    <row r="2" ht="24.75" customHeight="true" spans="3:3">
      <c r="C2" s="154" t="s">
        <v>2241</v>
      </c>
    </row>
    <row r="3" ht="30" customHeight="true" spans="1:3">
      <c r="A3" s="155" t="s">
        <v>2711</v>
      </c>
      <c r="B3" s="155" t="s">
        <v>2727</v>
      </c>
      <c r="C3" s="155" t="s">
        <v>2728</v>
      </c>
    </row>
    <row r="4" ht="30" customHeight="true" spans="1:3">
      <c r="A4" s="151" t="s">
        <v>2729</v>
      </c>
      <c r="B4" s="118">
        <v>1155521</v>
      </c>
      <c r="C4" s="118">
        <v>1107053.177164</v>
      </c>
    </row>
    <row r="5" ht="30" customHeight="true" spans="1:3">
      <c r="A5" s="151" t="s">
        <v>2730</v>
      </c>
      <c r="B5" s="118">
        <v>221613</v>
      </c>
      <c r="C5" s="118">
        <v>189401</v>
      </c>
    </row>
    <row r="6" ht="30" customHeight="true" spans="1:3">
      <c r="A6" s="151" t="s">
        <v>2731</v>
      </c>
      <c r="B6" s="118">
        <v>188991</v>
      </c>
      <c r="C6" s="118">
        <v>162384</v>
      </c>
    </row>
    <row r="7" ht="30" customHeight="true" spans="1:3">
      <c r="A7" s="151" t="s">
        <v>2732</v>
      </c>
      <c r="B7" s="118">
        <v>393275</v>
      </c>
      <c r="C7" s="118">
        <v>361418</v>
      </c>
    </row>
    <row r="8" ht="30" customHeight="true" spans="1:3">
      <c r="A8" s="151" t="s">
        <v>2733</v>
      </c>
      <c r="B8" s="118">
        <v>229263</v>
      </c>
      <c r="C8" s="118">
        <v>210310.121664</v>
      </c>
    </row>
    <row r="9" ht="30" customHeight="true" spans="1:3">
      <c r="A9" s="151" t="s">
        <v>2734</v>
      </c>
      <c r="B9" s="118">
        <v>184261</v>
      </c>
      <c r="C9" s="118">
        <v>178378</v>
      </c>
    </row>
    <row r="10" ht="30" customHeight="true" spans="1:3">
      <c r="A10" s="156" t="s">
        <v>2735</v>
      </c>
      <c r="B10" s="120">
        <f>SUM(B4:B9)</f>
        <v>2372924</v>
      </c>
      <c r="C10" s="120">
        <f>SUM(C4:C9)</f>
        <v>2208944.298828</v>
      </c>
    </row>
  </sheetData>
  <mergeCells count="1">
    <mergeCell ref="A1:C1"/>
  </mergeCells>
  <printOptions horizontalCentered="true"/>
  <pageMargins left="0.314583333333333" right="0.314583333333333" top="0.747916666666667" bottom="0.747916666666667" header="0.314583333333333" footer="0.314583333333333"/>
  <pageSetup paperSize="9" firstPageNumber="154" orientation="portrait" useFirstPageNumber="true" verticalDpi="300"/>
  <headerFooter>
    <oddFooter>&amp;C&amp;P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Q25" sqref="Q25"/>
    </sheetView>
  </sheetViews>
  <sheetFormatPr defaultColWidth="10" defaultRowHeight="18.75" outlineLevelCol="5"/>
  <cols>
    <col min="1" max="1" width="17.625" style="112" customWidth="true"/>
    <col min="2" max="6" width="15.625" style="112" customWidth="true"/>
    <col min="7" max="16384" width="10" style="112"/>
  </cols>
  <sheetData>
    <row r="1" ht="47.25" customHeight="true" spans="1:6">
      <c r="A1" s="113" t="s">
        <v>2736</v>
      </c>
      <c r="B1" s="149"/>
      <c r="C1" s="149"/>
      <c r="D1" s="149"/>
      <c r="E1" s="149"/>
      <c r="F1" s="149"/>
    </row>
    <row r="2" ht="22.5" customHeight="true" spans="6:6">
      <c r="F2" s="154" t="s">
        <v>2241</v>
      </c>
    </row>
    <row r="3" ht="32.1" customHeight="true" spans="1:6">
      <c r="A3" s="150" t="s">
        <v>2737</v>
      </c>
      <c r="B3" s="116" t="s">
        <v>2738</v>
      </c>
      <c r="C3" s="116" t="s">
        <v>2739</v>
      </c>
      <c r="D3" s="116" t="s">
        <v>2740</v>
      </c>
      <c r="E3" s="116" t="s">
        <v>2741</v>
      </c>
      <c r="F3" s="116" t="s">
        <v>2742</v>
      </c>
    </row>
    <row r="4" ht="30" customHeight="true" spans="1:6">
      <c r="A4" s="151" t="s">
        <v>2729</v>
      </c>
      <c r="B4" s="118">
        <v>974631.394896</v>
      </c>
      <c r="C4" s="118">
        <v>154279</v>
      </c>
      <c r="D4" s="118"/>
      <c r="E4" s="118">
        <f>19360+2497</f>
        <v>21857</v>
      </c>
      <c r="F4" s="118">
        <v>1107053.177164</v>
      </c>
    </row>
    <row r="5" ht="30" customHeight="true" spans="1:6">
      <c r="A5" s="151" t="s">
        <v>2730</v>
      </c>
      <c r="B5" s="118">
        <v>180801</v>
      </c>
      <c r="C5" s="118">
        <v>14200</v>
      </c>
      <c r="D5" s="118"/>
      <c r="E5" s="118">
        <v>5600</v>
      </c>
      <c r="F5" s="118">
        <v>189401</v>
      </c>
    </row>
    <row r="6" ht="30" customHeight="true" spans="1:6">
      <c r="A6" s="151" t="s">
        <v>2731</v>
      </c>
      <c r="B6" s="118">
        <v>150403</v>
      </c>
      <c r="C6" s="118">
        <v>16000</v>
      </c>
      <c r="D6" s="118"/>
      <c r="E6" s="118">
        <v>4019</v>
      </c>
      <c r="F6" s="118">
        <v>162384</v>
      </c>
    </row>
    <row r="7" ht="30" customHeight="true" spans="1:6">
      <c r="A7" s="151" t="s">
        <v>2732</v>
      </c>
      <c r="B7" s="118">
        <v>348275</v>
      </c>
      <c r="C7" s="118">
        <v>24400</v>
      </c>
      <c r="D7" s="118"/>
      <c r="E7" s="118">
        <v>11257</v>
      </c>
      <c r="F7" s="118">
        <v>361418</v>
      </c>
    </row>
    <row r="8" ht="30" customHeight="true" spans="1:6">
      <c r="A8" s="151" t="s">
        <v>2733</v>
      </c>
      <c r="B8" s="118">
        <v>204822.741</v>
      </c>
      <c r="C8" s="118">
        <v>10535</v>
      </c>
      <c r="D8" s="118"/>
      <c r="E8" s="118">
        <f>4767+281</f>
        <v>5048</v>
      </c>
      <c r="F8" s="118">
        <v>210310.121664</v>
      </c>
    </row>
    <row r="9" ht="30" customHeight="true" spans="1:6">
      <c r="A9" s="151" t="s">
        <v>2734</v>
      </c>
      <c r="B9" s="118">
        <v>172943</v>
      </c>
      <c r="C9" s="118">
        <v>7735</v>
      </c>
      <c r="D9" s="118"/>
      <c r="E9" s="118">
        <v>2300</v>
      </c>
      <c r="F9" s="118">
        <v>178378</v>
      </c>
    </row>
    <row r="10" ht="30" customHeight="true" spans="1:6">
      <c r="A10" s="150" t="s">
        <v>2735</v>
      </c>
      <c r="B10" s="120">
        <f>SUM(B4:B9)</f>
        <v>2031876.135896</v>
      </c>
      <c r="C10" s="120">
        <f>SUM(C4:C9)</f>
        <v>227149</v>
      </c>
      <c r="D10" s="120"/>
      <c r="E10" s="120">
        <f>SUM(E4:E9)</f>
        <v>50081</v>
      </c>
      <c r="F10" s="120">
        <f>SUM(F4:F9)</f>
        <v>2208944.298828</v>
      </c>
    </row>
    <row r="11" ht="30" customHeight="true" spans="1:6">
      <c r="A11" s="152" t="s">
        <v>2743</v>
      </c>
      <c r="B11" s="152"/>
      <c r="C11" s="152"/>
      <c r="D11" s="152"/>
      <c r="E11" s="152"/>
      <c r="F11" s="152"/>
    </row>
    <row r="12" spans="1:6">
      <c r="A12" s="153"/>
      <c r="B12" s="153"/>
      <c r="C12" s="153"/>
      <c r="D12" s="153"/>
      <c r="E12" s="153"/>
      <c r="F12" s="153"/>
    </row>
  </sheetData>
  <mergeCells count="2">
    <mergeCell ref="A1:F1"/>
    <mergeCell ref="A11:F11"/>
  </mergeCells>
  <printOptions horizontalCentered="true"/>
  <pageMargins left="0.314583333333333" right="0.314583333333333" top="0.747916666666667" bottom="0.747916666666667" header="0.314583333333333" footer="0.314583333333333"/>
  <pageSetup paperSize="9" firstPageNumber="155" orientation="portrait" useFirstPageNumber="true"/>
  <headerFooter>
    <oddFooter>&amp;C&amp;P</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A1" sqref="A1:C1"/>
    </sheetView>
  </sheetViews>
  <sheetFormatPr defaultColWidth="10" defaultRowHeight="18.75" outlineLevelCol="2"/>
  <cols>
    <col min="1" max="1" width="27.75" style="112" customWidth="true"/>
    <col min="2" max="3" width="35.625" style="112" customWidth="true"/>
    <col min="4" max="16384" width="10" style="112"/>
  </cols>
  <sheetData>
    <row r="1" ht="39.95" customHeight="true" spans="1:3">
      <c r="A1" s="144" t="s">
        <v>2744</v>
      </c>
      <c r="B1" s="145"/>
      <c r="C1" s="145"/>
    </row>
    <row r="2" ht="20.1" customHeight="true" spans="3:3">
      <c r="C2" s="146" t="s">
        <v>2710</v>
      </c>
    </row>
    <row r="3" ht="30" customHeight="true" spans="1:3">
      <c r="A3" s="147" t="s">
        <v>2711</v>
      </c>
      <c r="B3" s="147" t="s">
        <v>2712</v>
      </c>
      <c r="C3" s="147" t="s">
        <v>2713</v>
      </c>
    </row>
    <row r="4" ht="30" customHeight="true" spans="1:3">
      <c r="A4" s="148" t="s">
        <v>2714</v>
      </c>
      <c r="B4" s="118">
        <v>757433</v>
      </c>
      <c r="C4" s="118">
        <v>730398.177164</v>
      </c>
    </row>
    <row r="5" ht="30" customHeight="true" spans="1:3">
      <c r="A5" s="148" t="s">
        <v>2715</v>
      </c>
      <c r="B5" s="118">
        <v>136335</v>
      </c>
      <c r="C5" s="118">
        <v>131807</v>
      </c>
    </row>
    <row r="6" ht="30" customHeight="true" spans="1:3">
      <c r="A6" s="148" t="s">
        <v>2716</v>
      </c>
      <c r="B6" s="118">
        <v>146140</v>
      </c>
      <c r="C6" s="118">
        <v>124680</v>
      </c>
    </row>
    <row r="7" ht="30" customHeight="true" spans="1:3">
      <c r="A7" s="148" t="s">
        <v>2717</v>
      </c>
      <c r="B7" s="118">
        <v>164840</v>
      </c>
      <c r="C7" s="118">
        <v>149476</v>
      </c>
    </row>
    <row r="8" ht="30" customHeight="true" spans="1:3">
      <c r="A8" s="148" t="s">
        <v>2718</v>
      </c>
      <c r="B8" s="118">
        <v>191504</v>
      </c>
      <c r="C8" s="118">
        <v>175030.121664</v>
      </c>
    </row>
    <row r="9" ht="30" customHeight="true" spans="1:3">
      <c r="A9" s="148" t="s">
        <v>2719</v>
      </c>
      <c r="B9" s="118">
        <v>125422</v>
      </c>
      <c r="C9" s="118">
        <v>121638</v>
      </c>
    </row>
    <row r="10" ht="30" customHeight="true" spans="1:3">
      <c r="A10" s="147" t="s">
        <v>2720</v>
      </c>
      <c r="B10" s="120">
        <f>SUM(B4:B9)</f>
        <v>1521674</v>
      </c>
      <c r="C10" s="120">
        <f>SUM(C4:C9)</f>
        <v>1433029.298828</v>
      </c>
    </row>
  </sheetData>
  <mergeCells count="1">
    <mergeCell ref="A1:C1"/>
  </mergeCells>
  <printOptions horizontalCentered="true"/>
  <pageMargins left="0.314583333333333" right="0.314583333333333" top="0.747916666666667" bottom="0.747916666666667" header="0.314583333333333" footer="0.314583333333333"/>
  <pageSetup paperSize="9" firstPageNumber="149" orientation="portrait" useFirstPageNumber="true" verticalDpi="300"/>
  <headerFooter>
    <oddFooter>&amp;C&amp;P</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workbookViewId="0">
      <selection activeCell="L25" sqref="L25"/>
    </sheetView>
  </sheetViews>
  <sheetFormatPr defaultColWidth="9" defaultRowHeight="13.5" outlineLevelCol="2"/>
  <cols>
    <col min="1" max="1" width="49" customWidth="true"/>
    <col min="2" max="3" width="23" customWidth="true"/>
  </cols>
  <sheetData>
    <row r="1" ht="39.6" customHeight="true" spans="1:3">
      <c r="A1" s="36" t="s">
        <v>2745</v>
      </c>
      <c r="B1" s="36"/>
      <c r="C1" s="36"/>
    </row>
    <row r="2" ht="14.25" spans="1:3">
      <c r="A2" s="38"/>
      <c r="B2" s="38"/>
      <c r="C2" s="48" t="s">
        <v>2746</v>
      </c>
    </row>
    <row r="3" ht="19.8" customHeight="true" spans="1:3">
      <c r="A3" s="122" t="s">
        <v>2747</v>
      </c>
      <c r="B3" s="123" t="s">
        <v>2428</v>
      </c>
      <c r="C3" s="50" t="s">
        <v>2748</v>
      </c>
    </row>
    <row r="4" ht="22.2" customHeight="true" spans="1:3">
      <c r="A4" s="124" t="s">
        <v>2749</v>
      </c>
      <c r="B4" s="125">
        <v>203.1876135896</v>
      </c>
      <c r="C4" s="126">
        <v>97.4631394896</v>
      </c>
    </row>
    <row r="5" ht="22.2" customHeight="true" spans="1:3">
      <c r="A5" s="127" t="s">
        <v>2750</v>
      </c>
      <c r="B5" s="128">
        <v>143.3281135896</v>
      </c>
      <c r="C5" s="129">
        <v>73.5896394896</v>
      </c>
    </row>
    <row r="6" ht="22.2" customHeight="true" spans="1:3">
      <c r="A6" s="130" t="s">
        <v>2751</v>
      </c>
      <c r="B6" s="131">
        <v>59.8595</v>
      </c>
      <c r="C6" s="132">
        <v>23.8735</v>
      </c>
    </row>
    <row r="7" ht="22.2" customHeight="true" spans="1:3">
      <c r="A7" s="124" t="s">
        <v>2752</v>
      </c>
      <c r="B7" s="125">
        <v>207.5523</v>
      </c>
      <c r="C7" s="126">
        <v>100.1362</v>
      </c>
    </row>
    <row r="8" ht="22.2" customHeight="true" spans="1:3">
      <c r="A8" s="127" t="s">
        <v>2750</v>
      </c>
      <c r="B8" s="128">
        <v>148.7308</v>
      </c>
      <c r="C8" s="129">
        <v>75.0921</v>
      </c>
    </row>
    <row r="9" ht="22.2" customHeight="true" spans="1:3">
      <c r="A9" s="130" t="s">
        <v>2751</v>
      </c>
      <c r="B9" s="131">
        <v>58.8215</v>
      </c>
      <c r="C9" s="132">
        <v>25.0441</v>
      </c>
    </row>
    <row r="10" ht="22.2" customHeight="true" spans="1:3">
      <c r="A10" s="124" t="s">
        <v>2753</v>
      </c>
      <c r="B10" s="125">
        <v>50.5612</v>
      </c>
      <c r="C10" s="126">
        <v>25.5219</v>
      </c>
    </row>
    <row r="11" ht="22.2" customHeight="true" spans="1:3">
      <c r="A11" s="127" t="s">
        <v>2754</v>
      </c>
      <c r="B11" s="128">
        <v>1.9549</v>
      </c>
      <c r="C11" s="129">
        <v>0.6579</v>
      </c>
    </row>
    <row r="12" ht="22.2" customHeight="true" spans="1:3">
      <c r="A12" s="127" t="s">
        <v>2755</v>
      </c>
      <c r="B12" s="128">
        <v>23.3317</v>
      </c>
      <c r="C12" s="129">
        <v>8.622</v>
      </c>
    </row>
    <row r="13" ht="22.2" customHeight="true" spans="1:3">
      <c r="A13" s="127" t="s">
        <v>2756</v>
      </c>
      <c r="B13" s="128">
        <v>20.76</v>
      </c>
      <c r="C13" s="129">
        <v>14.77</v>
      </c>
    </row>
    <row r="14" ht="22.2" customHeight="true" spans="1:3">
      <c r="A14" s="133" t="s">
        <v>2757</v>
      </c>
      <c r="B14" s="134">
        <v>4.5146</v>
      </c>
      <c r="C14" s="135">
        <v>1.472</v>
      </c>
    </row>
    <row r="15" ht="22.2" customHeight="true" spans="1:3">
      <c r="A15" s="124" t="s">
        <v>2758</v>
      </c>
      <c r="B15" s="125">
        <v>32.8483776213</v>
      </c>
      <c r="C15" s="126">
        <v>12.2797217732</v>
      </c>
    </row>
    <row r="16" ht="22.2" customHeight="true" spans="1:3">
      <c r="A16" s="127" t="s">
        <v>2759</v>
      </c>
      <c r="B16" s="128">
        <v>25.3057776213</v>
      </c>
      <c r="C16" s="129">
        <v>9.8297217732</v>
      </c>
    </row>
    <row r="17" ht="22.2" customHeight="true" spans="1:3">
      <c r="A17" s="130" t="s">
        <v>2760</v>
      </c>
      <c r="B17" s="131">
        <v>7.5426</v>
      </c>
      <c r="C17" s="132">
        <v>2.45</v>
      </c>
    </row>
    <row r="18" ht="22.2" customHeight="true" spans="1:3">
      <c r="A18" s="124" t="s">
        <v>2761</v>
      </c>
      <c r="B18" s="136">
        <v>7.94</v>
      </c>
      <c r="C18" s="137">
        <v>3.92</v>
      </c>
    </row>
    <row r="19" ht="22.2" customHeight="true" spans="1:3">
      <c r="A19" s="127" t="s">
        <v>2759</v>
      </c>
      <c r="B19" s="138">
        <v>5.42</v>
      </c>
      <c r="C19" s="139">
        <v>2.79</v>
      </c>
    </row>
    <row r="20" ht="22.2" customHeight="true" spans="1:3">
      <c r="A20" s="130" t="s">
        <v>2760</v>
      </c>
      <c r="B20" s="140">
        <v>2.52</v>
      </c>
      <c r="C20" s="141">
        <v>1.13</v>
      </c>
    </row>
    <row r="21" ht="22.2" customHeight="true" spans="1:3">
      <c r="A21" s="124" t="s">
        <v>2762</v>
      </c>
      <c r="B21" s="125">
        <v>220.8944298828</v>
      </c>
      <c r="C21" s="126">
        <v>110.7053177164</v>
      </c>
    </row>
    <row r="22" ht="22.2" customHeight="true" spans="1:3">
      <c r="A22" s="127" t="s">
        <v>2750</v>
      </c>
      <c r="B22" s="128">
        <v>143.3029298828</v>
      </c>
      <c r="C22" s="129">
        <v>73.0398177164</v>
      </c>
    </row>
    <row r="23" ht="22.2" customHeight="true" spans="1:3">
      <c r="A23" s="130" t="s">
        <v>2751</v>
      </c>
      <c r="B23" s="131">
        <v>77.5915</v>
      </c>
      <c r="C23" s="132">
        <v>37.6655</v>
      </c>
    </row>
    <row r="24" ht="22.2" customHeight="true" spans="1:3">
      <c r="A24" s="124" t="s">
        <v>2763</v>
      </c>
      <c r="B24" s="125">
        <v>237.2924</v>
      </c>
      <c r="C24" s="126">
        <v>115.5521</v>
      </c>
    </row>
    <row r="25" ht="22.2" customHeight="true" spans="1:3">
      <c r="A25" s="127" t="s">
        <v>2750</v>
      </c>
      <c r="B25" s="128">
        <v>152.1674</v>
      </c>
      <c r="C25" s="129">
        <v>75.7433</v>
      </c>
    </row>
    <row r="26" ht="22.2" customHeight="true" spans="1:3">
      <c r="A26" s="133" t="s">
        <v>2751</v>
      </c>
      <c r="B26" s="134">
        <v>85.125</v>
      </c>
      <c r="C26" s="135">
        <v>39.8088</v>
      </c>
    </row>
    <row r="27" s="28" customFormat="true" ht="22.2" customHeight="true" spans="1:3">
      <c r="A27" s="124" t="s">
        <v>2764</v>
      </c>
      <c r="B27" s="142">
        <v>6.53</v>
      </c>
      <c r="C27" s="143">
        <v>7.03</v>
      </c>
    </row>
    <row r="28" s="28" customFormat="true" ht="22.2" customHeight="true" spans="1:3">
      <c r="A28" s="127" t="s">
        <v>2765</v>
      </c>
      <c r="B28" s="134">
        <v>6.46</v>
      </c>
      <c r="C28" s="135">
        <v>6.39</v>
      </c>
    </row>
    <row r="29" s="28" customFormat="true" ht="22.2" customHeight="true" spans="1:3">
      <c r="A29" s="130" t="s">
        <v>2766</v>
      </c>
      <c r="B29" s="131">
        <v>6.64</v>
      </c>
      <c r="C29" s="132">
        <v>8.2</v>
      </c>
    </row>
    <row r="30" customFormat="true"/>
    <row r="31" customFormat="true"/>
    <row r="32" customFormat="true" spans="1:1">
      <c r="A32" s="53"/>
    </row>
    <row r="33" customFormat="true" spans="1:1">
      <c r="A33" s="53"/>
    </row>
  </sheetData>
  <mergeCells count="1">
    <mergeCell ref="A1:C1"/>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Q21" sqref="Q21"/>
    </sheetView>
  </sheetViews>
  <sheetFormatPr defaultColWidth="10" defaultRowHeight="18.75"/>
  <cols>
    <col min="1" max="10" width="9.625" style="112" customWidth="true"/>
    <col min="11" max="16384" width="10" style="112"/>
  </cols>
  <sheetData>
    <row r="1" ht="31.5" customHeight="true" spans="1:10">
      <c r="A1" s="113" t="s">
        <v>2767</v>
      </c>
      <c r="B1" s="113"/>
      <c r="C1" s="113"/>
      <c r="D1" s="113"/>
      <c r="E1" s="113"/>
      <c r="F1" s="113"/>
      <c r="G1" s="113"/>
      <c r="H1" s="113"/>
      <c r="I1" s="113"/>
      <c r="J1" s="113"/>
    </row>
    <row r="2" ht="21" customHeight="true" spans="1:10">
      <c r="A2" s="114"/>
      <c r="B2" s="114"/>
      <c r="C2" s="114"/>
      <c r="D2" s="114"/>
      <c r="E2" s="114"/>
      <c r="F2" s="114"/>
      <c r="G2" s="114"/>
      <c r="H2" s="114"/>
      <c r="I2" s="121" t="s">
        <v>2768</v>
      </c>
      <c r="J2" s="121"/>
    </row>
    <row r="3" ht="39.95" customHeight="true" spans="1:10">
      <c r="A3" s="115" t="s">
        <v>2769</v>
      </c>
      <c r="B3" s="116" t="s">
        <v>2770</v>
      </c>
      <c r="C3" s="116" t="s">
        <v>2771</v>
      </c>
      <c r="D3" s="116" t="s">
        <v>2772</v>
      </c>
      <c r="E3" s="116" t="s">
        <v>2773</v>
      </c>
      <c r="F3" s="116" t="s">
        <v>2774</v>
      </c>
      <c r="G3" s="116" t="s">
        <v>2775</v>
      </c>
      <c r="H3" s="116" t="s">
        <v>2776</v>
      </c>
      <c r="I3" s="116" t="s">
        <v>2777</v>
      </c>
      <c r="J3" s="116" t="s">
        <v>2778</v>
      </c>
    </row>
    <row r="4" ht="35.1" customHeight="true" spans="1:10">
      <c r="A4" s="117" t="s">
        <v>2779</v>
      </c>
      <c r="B4" s="118">
        <v>125564</v>
      </c>
      <c r="C4" s="118">
        <v>195186.422907</v>
      </c>
      <c r="D4" s="118">
        <v>133443</v>
      </c>
      <c r="E4" s="118">
        <v>158250</v>
      </c>
      <c r="F4" s="118">
        <v>36230</v>
      </c>
      <c r="G4" s="118">
        <v>56188</v>
      </c>
      <c r="H4" s="118">
        <v>70772</v>
      </c>
      <c r="I4" s="118">
        <v>38912</v>
      </c>
      <c r="J4" s="118">
        <v>50500</v>
      </c>
    </row>
    <row r="5" ht="35.1" customHeight="true" spans="1:10">
      <c r="A5" s="117" t="s">
        <v>2780</v>
      </c>
      <c r="B5" s="118">
        <v>23042</v>
      </c>
      <c r="C5" s="118">
        <v>22214</v>
      </c>
      <c r="D5" s="118">
        <v>8741</v>
      </c>
      <c r="E5" s="118">
        <v>19100</v>
      </c>
      <c r="F5" s="118">
        <v>25252</v>
      </c>
      <c r="G5" s="118">
        <v>12700</v>
      </c>
      <c r="H5" s="118">
        <v>28240</v>
      </c>
      <c r="I5" s="118">
        <v>233</v>
      </c>
      <c r="J5" s="118">
        <v>13044</v>
      </c>
    </row>
    <row r="6" ht="35.1" customHeight="true" spans="1:10">
      <c r="A6" s="117" t="s">
        <v>2781</v>
      </c>
      <c r="B6" s="118">
        <v>19411</v>
      </c>
      <c r="C6" s="118">
        <v>21988</v>
      </c>
      <c r="D6" s="118">
        <v>23959</v>
      </c>
      <c r="E6" s="118">
        <v>10170</v>
      </c>
      <c r="F6" s="118">
        <v>27659</v>
      </c>
      <c r="G6" s="118">
        <v>3704</v>
      </c>
      <c r="H6" s="118">
        <v>6636</v>
      </c>
      <c r="I6" s="118">
        <v>6038</v>
      </c>
      <c r="J6" s="118">
        <v>11620</v>
      </c>
    </row>
    <row r="7" ht="35.1" customHeight="true" spans="1:10">
      <c r="A7" s="117" t="s">
        <v>2782</v>
      </c>
      <c r="B7" s="118">
        <v>52765</v>
      </c>
      <c r="C7" s="118">
        <v>38510</v>
      </c>
      <c r="D7" s="118">
        <v>81987</v>
      </c>
      <c r="E7" s="118">
        <v>94370</v>
      </c>
      <c r="F7" s="118">
        <v>15940</v>
      </c>
      <c r="G7" s="118">
        <v>8070</v>
      </c>
      <c r="H7" s="118">
        <v>12364</v>
      </c>
      <c r="I7" s="118">
        <v>6610</v>
      </c>
      <c r="J7" s="118">
        <v>19492</v>
      </c>
    </row>
    <row r="8" ht="35.1" customHeight="true" spans="1:10">
      <c r="A8" s="117" t="s">
        <v>2783</v>
      </c>
      <c r="B8" s="118">
        <v>20016</v>
      </c>
      <c r="C8" s="118">
        <v>35156.092596</v>
      </c>
      <c r="D8" s="118">
        <v>21741</v>
      </c>
      <c r="E8" s="118">
        <v>43470</v>
      </c>
      <c r="F8" s="118">
        <v>14438</v>
      </c>
      <c r="G8" s="118">
        <v>15205</v>
      </c>
      <c r="H8" s="118">
        <v>18273</v>
      </c>
      <c r="I8" s="118">
        <v>3515</v>
      </c>
      <c r="J8" s="118">
        <v>8000</v>
      </c>
    </row>
    <row r="9" ht="35.1" customHeight="true" spans="1:10">
      <c r="A9" s="117" t="s">
        <v>2784</v>
      </c>
      <c r="B9" s="118">
        <v>16150</v>
      </c>
      <c r="C9" s="118">
        <v>19280</v>
      </c>
      <c r="D9" s="118">
        <v>43053</v>
      </c>
      <c r="E9" s="118">
        <v>35764</v>
      </c>
      <c r="F9" s="118">
        <v>14878</v>
      </c>
      <c r="G9" s="118">
        <v>6207</v>
      </c>
      <c r="H9" s="118">
        <v>9435</v>
      </c>
      <c r="I9" s="118">
        <v>8941</v>
      </c>
      <c r="J9" s="118">
        <v>1500</v>
      </c>
    </row>
    <row r="10" ht="35.1" customHeight="true" spans="1:10">
      <c r="A10" s="119" t="s">
        <v>2785</v>
      </c>
      <c r="B10" s="120">
        <f>SUM(B4:B9)</f>
        <v>256948</v>
      </c>
      <c r="C10" s="120">
        <f t="shared" ref="C10:J10" si="0">SUM(C4:C9)</f>
        <v>332334.515503</v>
      </c>
      <c r="D10" s="120">
        <f t="shared" si="0"/>
        <v>312924</v>
      </c>
      <c r="E10" s="120">
        <f t="shared" si="0"/>
        <v>361124</v>
      </c>
      <c r="F10" s="120">
        <f t="shared" si="0"/>
        <v>134397</v>
      </c>
      <c r="G10" s="120">
        <f t="shared" si="0"/>
        <v>102074</v>
      </c>
      <c r="H10" s="120">
        <f t="shared" si="0"/>
        <v>145720</v>
      </c>
      <c r="I10" s="120">
        <f t="shared" si="0"/>
        <v>64249</v>
      </c>
      <c r="J10" s="120">
        <f t="shared" si="0"/>
        <v>104156</v>
      </c>
    </row>
  </sheetData>
  <mergeCells count="2">
    <mergeCell ref="A1:J1"/>
    <mergeCell ref="I2:J2"/>
  </mergeCells>
  <printOptions horizontalCentered="true"/>
  <pageMargins left="0.236111111111111" right="0.236111111111111" top="0.747916666666667" bottom="0.747916666666667" header="0.314583333333333" footer="0.314583333333333"/>
  <pageSetup paperSize="9" firstPageNumber="156" orientation="portrait" useFirstPageNumber="true"/>
  <headerFooter>
    <oddFooter>&amp;C&amp;P</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workbookViewId="0">
      <selection activeCell="M15" sqref="M15"/>
    </sheetView>
  </sheetViews>
  <sheetFormatPr defaultColWidth="9" defaultRowHeight="13.5"/>
  <cols>
    <col min="1" max="1" width="5.44166666666667" customWidth="true"/>
    <col min="2" max="2" width="8.88333333333333" style="27"/>
    <col min="3" max="3" width="37.8833333333333" style="66" customWidth="true"/>
    <col min="4" max="4" width="13.8833333333333" customWidth="true"/>
    <col min="5" max="5" width="29.1083333333333" customWidth="true"/>
    <col min="6" max="6" width="31.4416666666667" customWidth="true"/>
    <col min="7" max="7" width="10.5583333333333" customWidth="true"/>
    <col min="8" max="9" width="8.55833333333333" customWidth="true"/>
  </cols>
  <sheetData>
    <row r="1" s="94" customFormat="true" ht="30" customHeight="true" spans="1:9">
      <c r="A1" s="95" t="s">
        <v>2786</v>
      </c>
      <c r="B1" s="95"/>
      <c r="C1" s="95"/>
      <c r="D1" s="95"/>
      <c r="E1" s="95"/>
      <c r="F1" s="95"/>
      <c r="G1" s="95"/>
      <c r="H1" s="95"/>
      <c r="I1" s="95"/>
    </row>
    <row r="2" ht="14.25" spans="3:9">
      <c r="C2" s="48" t="s">
        <v>1136</v>
      </c>
      <c r="D2" s="48"/>
      <c r="E2" s="48"/>
      <c r="F2" s="48"/>
      <c r="G2" s="48"/>
      <c r="H2" s="48"/>
      <c r="I2" s="48"/>
    </row>
    <row r="3" s="66" customFormat="true" ht="41.25" spans="1:9">
      <c r="A3" s="96" t="s">
        <v>2787</v>
      </c>
      <c r="B3" s="97" t="s">
        <v>2788</v>
      </c>
      <c r="C3" s="97" t="s">
        <v>2789</v>
      </c>
      <c r="D3" s="97" t="s">
        <v>2790</v>
      </c>
      <c r="E3" s="97" t="s">
        <v>2791</v>
      </c>
      <c r="F3" s="97" t="s">
        <v>2792</v>
      </c>
      <c r="G3" s="97" t="s">
        <v>2793</v>
      </c>
      <c r="H3" s="97" t="s">
        <v>2794</v>
      </c>
      <c r="I3" s="110" t="s">
        <v>2795</v>
      </c>
    </row>
    <row r="4" s="65" customFormat="true" ht="38.4" customHeight="true" spans="1:9">
      <c r="A4" s="98" t="s">
        <v>2796</v>
      </c>
      <c r="B4" s="99" t="s">
        <v>2797</v>
      </c>
      <c r="C4" s="98" t="s">
        <v>2798</v>
      </c>
      <c r="D4" s="98" t="s">
        <v>2799</v>
      </c>
      <c r="E4" s="98" t="s">
        <v>2800</v>
      </c>
      <c r="F4" s="104" t="s">
        <v>2801</v>
      </c>
      <c r="G4" s="98" t="s">
        <v>2802</v>
      </c>
      <c r="H4" s="105">
        <v>963</v>
      </c>
      <c r="I4" s="98" t="s">
        <v>2803</v>
      </c>
    </row>
    <row r="5" s="65" customFormat="true" ht="38.4" customHeight="true" spans="1:9">
      <c r="A5" s="100" t="s">
        <v>2796</v>
      </c>
      <c r="B5" s="101" t="s">
        <v>2797</v>
      </c>
      <c r="C5" s="100" t="s">
        <v>2804</v>
      </c>
      <c r="D5" s="100" t="s">
        <v>2799</v>
      </c>
      <c r="E5" s="100" t="s">
        <v>2800</v>
      </c>
      <c r="F5" s="106" t="s">
        <v>2801</v>
      </c>
      <c r="G5" s="100" t="s">
        <v>2802</v>
      </c>
      <c r="H5" s="107">
        <v>283</v>
      </c>
      <c r="I5" s="100" t="s">
        <v>2803</v>
      </c>
    </row>
    <row r="6" s="65" customFormat="true" ht="38.4" customHeight="true" spans="1:9">
      <c r="A6" s="100" t="s">
        <v>2796</v>
      </c>
      <c r="B6" s="101" t="s">
        <v>2797</v>
      </c>
      <c r="C6" s="100" t="s">
        <v>2805</v>
      </c>
      <c r="D6" s="100" t="s">
        <v>2799</v>
      </c>
      <c r="E6" s="100" t="s">
        <v>2800</v>
      </c>
      <c r="F6" s="106" t="s">
        <v>2801</v>
      </c>
      <c r="G6" s="100" t="s">
        <v>2802</v>
      </c>
      <c r="H6" s="107">
        <v>150</v>
      </c>
      <c r="I6" s="100" t="s">
        <v>2803</v>
      </c>
    </row>
    <row r="7" s="65" customFormat="true" ht="38.4" customHeight="true" spans="1:9">
      <c r="A7" s="100" t="s">
        <v>2796</v>
      </c>
      <c r="B7" s="101" t="s">
        <v>2797</v>
      </c>
      <c r="C7" s="100" t="s">
        <v>2806</v>
      </c>
      <c r="D7" s="100" t="s">
        <v>2799</v>
      </c>
      <c r="E7" s="100" t="s">
        <v>2800</v>
      </c>
      <c r="F7" s="106" t="s">
        <v>2801</v>
      </c>
      <c r="G7" s="100" t="s">
        <v>2802</v>
      </c>
      <c r="H7" s="107">
        <v>300</v>
      </c>
      <c r="I7" s="100" t="s">
        <v>2803</v>
      </c>
    </row>
    <row r="8" s="65" customFormat="true" ht="38.4" customHeight="true" spans="1:9">
      <c r="A8" s="100" t="s">
        <v>2796</v>
      </c>
      <c r="B8" s="101" t="s">
        <v>2797</v>
      </c>
      <c r="C8" s="98" t="s">
        <v>2807</v>
      </c>
      <c r="D8" s="100" t="s">
        <v>2799</v>
      </c>
      <c r="E8" s="100" t="s">
        <v>2800</v>
      </c>
      <c r="F8" s="106" t="s">
        <v>2801</v>
      </c>
      <c r="G8" s="100" t="s">
        <v>2802</v>
      </c>
      <c r="H8" s="107">
        <v>514</v>
      </c>
      <c r="I8" s="100" t="s">
        <v>2803</v>
      </c>
    </row>
    <row r="9" s="65" customFormat="true" ht="38.4" customHeight="true" spans="1:9">
      <c r="A9" s="100" t="s">
        <v>2796</v>
      </c>
      <c r="B9" s="101" t="s">
        <v>2797</v>
      </c>
      <c r="C9" s="100" t="s">
        <v>2808</v>
      </c>
      <c r="D9" s="100" t="s">
        <v>2799</v>
      </c>
      <c r="E9" s="100" t="s">
        <v>2800</v>
      </c>
      <c r="F9" s="106" t="s">
        <v>2801</v>
      </c>
      <c r="G9" s="100" t="s">
        <v>2802</v>
      </c>
      <c r="H9" s="107">
        <v>2604</v>
      </c>
      <c r="I9" s="100" t="s">
        <v>2803</v>
      </c>
    </row>
    <row r="10" s="65" customFormat="true" ht="38.4" customHeight="true" spans="1:9">
      <c r="A10" s="100" t="s">
        <v>2796</v>
      </c>
      <c r="B10" s="101" t="s">
        <v>2797</v>
      </c>
      <c r="C10" s="100" t="s">
        <v>2809</v>
      </c>
      <c r="D10" s="100" t="s">
        <v>2810</v>
      </c>
      <c r="E10" s="100" t="s">
        <v>2811</v>
      </c>
      <c r="F10" s="106" t="s">
        <v>2812</v>
      </c>
      <c r="G10" s="100" t="s">
        <v>2802</v>
      </c>
      <c r="H10" s="107">
        <v>465</v>
      </c>
      <c r="I10" s="100" t="s">
        <v>2803</v>
      </c>
    </row>
    <row r="11" s="65" customFormat="true" ht="38.4" customHeight="true" spans="1:9">
      <c r="A11" s="100" t="s">
        <v>2796</v>
      </c>
      <c r="B11" s="101" t="s">
        <v>2797</v>
      </c>
      <c r="C11" s="100" t="s">
        <v>2813</v>
      </c>
      <c r="D11" s="100" t="s">
        <v>2810</v>
      </c>
      <c r="E11" s="100" t="s">
        <v>2814</v>
      </c>
      <c r="F11" s="106" t="s">
        <v>2814</v>
      </c>
      <c r="G11" s="100" t="s">
        <v>2802</v>
      </c>
      <c r="H11" s="107">
        <v>1000</v>
      </c>
      <c r="I11" s="100" t="s">
        <v>2803</v>
      </c>
    </row>
    <row r="12" s="65" customFormat="true" ht="38.4" customHeight="true" spans="1:9">
      <c r="A12" s="100" t="s">
        <v>2796</v>
      </c>
      <c r="B12" s="101" t="s">
        <v>2797</v>
      </c>
      <c r="C12" s="100" t="s">
        <v>2815</v>
      </c>
      <c r="D12" s="100" t="s">
        <v>2810</v>
      </c>
      <c r="E12" s="100" t="s">
        <v>2814</v>
      </c>
      <c r="F12" s="106" t="s">
        <v>2814</v>
      </c>
      <c r="G12" s="100" t="s">
        <v>2802</v>
      </c>
      <c r="H12" s="107">
        <v>300</v>
      </c>
      <c r="I12" s="100" t="s">
        <v>2803</v>
      </c>
    </row>
    <row r="13" s="65" customFormat="true" ht="38.4" customHeight="true" spans="1:9">
      <c r="A13" s="100" t="s">
        <v>2796</v>
      </c>
      <c r="B13" s="101" t="s">
        <v>1802</v>
      </c>
      <c r="C13" s="100" t="s">
        <v>2816</v>
      </c>
      <c r="D13" s="100" t="s">
        <v>2817</v>
      </c>
      <c r="E13" s="100" t="s">
        <v>2818</v>
      </c>
      <c r="F13" s="106" t="s">
        <v>2819</v>
      </c>
      <c r="G13" s="100" t="s">
        <v>2802</v>
      </c>
      <c r="H13" s="107">
        <v>700</v>
      </c>
      <c r="I13" s="100" t="s">
        <v>2803</v>
      </c>
    </row>
    <row r="14" s="65" customFormat="true" ht="38.4" customHeight="true" spans="1:9">
      <c r="A14" s="100" t="s">
        <v>2796</v>
      </c>
      <c r="B14" s="101" t="s">
        <v>1802</v>
      </c>
      <c r="C14" s="100" t="s">
        <v>2820</v>
      </c>
      <c r="D14" s="100" t="s">
        <v>2810</v>
      </c>
      <c r="E14" s="100" t="s">
        <v>2818</v>
      </c>
      <c r="F14" s="106" t="s">
        <v>2821</v>
      </c>
      <c r="G14" s="100" t="s">
        <v>2802</v>
      </c>
      <c r="H14" s="107">
        <v>200</v>
      </c>
      <c r="I14" s="100" t="s">
        <v>2803</v>
      </c>
    </row>
    <row r="15" s="65" customFormat="true" ht="38.4" customHeight="true" spans="1:9">
      <c r="A15" s="100" t="s">
        <v>2796</v>
      </c>
      <c r="B15" s="101" t="s">
        <v>1802</v>
      </c>
      <c r="C15" s="100" t="s">
        <v>2822</v>
      </c>
      <c r="D15" s="100" t="s">
        <v>2817</v>
      </c>
      <c r="E15" s="100" t="s">
        <v>2818</v>
      </c>
      <c r="F15" s="106" t="s">
        <v>2823</v>
      </c>
      <c r="G15" s="100" t="s">
        <v>2802</v>
      </c>
      <c r="H15" s="107">
        <v>850</v>
      </c>
      <c r="I15" s="100" t="s">
        <v>2803</v>
      </c>
    </row>
    <row r="16" s="65" customFormat="true" ht="38.4" customHeight="true" spans="1:9">
      <c r="A16" s="100" t="s">
        <v>2796</v>
      </c>
      <c r="B16" s="101" t="s">
        <v>1802</v>
      </c>
      <c r="C16" s="100" t="s">
        <v>2824</v>
      </c>
      <c r="D16" s="100" t="s">
        <v>2810</v>
      </c>
      <c r="E16" s="100" t="s">
        <v>2818</v>
      </c>
      <c r="F16" s="106" t="s">
        <v>2825</v>
      </c>
      <c r="G16" s="100" t="s">
        <v>2802</v>
      </c>
      <c r="H16" s="107">
        <v>1450</v>
      </c>
      <c r="I16" s="100" t="s">
        <v>2803</v>
      </c>
    </row>
    <row r="17" s="65" customFormat="true" ht="38.4" customHeight="true" spans="1:9">
      <c r="A17" s="100" t="s">
        <v>2796</v>
      </c>
      <c r="B17" s="102" t="s">
        <v>1803</v>
      </c>
      <c r="C17" s="100" t="s">
        <v>2826</v>
      </c>
      <c r="D17" s="100" t="s">
        <v>2810</v>
      </c>
      <c r="E17" s="100" t="s">
        <v>2827</v>
      </c>
      <c r="F17" s="106" t="s">
        <v>2827</v>
      </c>
      <c r="G17" s="100" t="s">
        <v>2802</v>
      </c>
      <c r="H17" s="107">
        <v>3000</v>
      </c>
      <c r="I17" s="100" t="s">
        <v>2803</v>
      </c>
    </row>
    <row r="18" s="65" customFormat="true" ht="38.4" customHeight="true" spans="1:9">
      <c r="A18" s="100" t="s">
        <v>2796</v>
      </c>
      <c r="B18" s="101" t="s">
        <v>1803</v>
      </c>
      <c r="C18" s="100" t="s">
        <v>2828</v>
      </c>
      <c r="D18" s="100" t="s">
        <v>2810</v>
      </c>
      <c r="E18" s="100" t="s">
        <v>2829</v>
      </c>
      <c r="F18" s="106" t="s">
        <v>2829</v>
      </c>
      <c r="G18" s="100" t="s">
        <v>2802</v>
      </c>
      <c r="H18" s="107">
        <v>400</v>
      </c>
      <c r="I18" s="111" t="s">
        <v>2803</v>
      </c>
    </row>
    <row r="19" s="65" customFormat="true" ht="38.4" customHeight="true" spans="1:9">
      <c r="A19" s="100" t="s">
        <v>2796</v>
      </c>
      <c r="B19" s="102" t="s">
        <v>1803</v>
      </c>
      <c r="C19" s="100" t="s">
        <v>2830</v>
      </c>
      <c r="D19" s="100" t="s">
        <v>2831</v>
      </c>
      <c r="E19" s="100" t="s">
        <v>2832</v>
      </c>
      <c r="F19" s="106" t="s">
        <v>2832</v>
      </c>
      <c r="G19" s="100" t="s">
        <v>2802</v>
      </c>
      <c r="H19" s="107">
        <v>1100</v>
      </c>
      <c r="I19" s="111" t="s">
        <v>2803</v>
      </c>
    </row>
    <row r="20" s="65" customFormat="true" ht="38.4" customHeight="true" spans="1:9">
      <c r="A20" s="100" t="s">
        <v>2796</v>
      </c>
      <c r="B20" s="101" t="s">
        <v>1804</v>
      </c>
      <c r="C20" s="100" t="s">
        <v>2820</v>
      </c>
      <c r="D20" s="100" t="s">
        <v>2810</v>
      </c>
      <c r="E20" s="100" t="s">
        <v>2833</v>
      </c>
      <c r="F20" s="106" t="s">
        <v>2833</v>
      </c>
      <c r="G20" s="100" t="s">
        <v>2802</v>
      </c>
      <c r="H20" s="107">
        <v>200</v>
      </c>
      <c r="I20" s="100" t="s">
        <v>2803</v>
      </c>
    </row>
    <row r="21" s="65" customFormat="true" ht="38.4" customHeight="true" spans="1:9">
      <c r="A21" s="100" t="s">
        <v>2796</v>
      </c>
      <c r="B21" s="101" t="s">
        <v>2834</v>
      </c>
      <c r="C21" s="103" t="s">
        <v>2835</v>
      </c>
      <c r="D21" s="100" t="s">
        <v>2810</v>
      </c>
      <c r="E21" s="100" t="s">
        <v>2836</v>
      </c>
      <c r="F21" s="106" t="s">
        <v>2836</v>
      </c>
      <c r="G21" s="100" t="s">
        <v>2802</v>
      </c>
      <c r="H21" s="107">
        <v>200</v>
      </c>
      <c r="I21" s="100" t="s">
        <v>2803</v>
      </c>
    </row>
    <row r="22" s="65" customFormat="true" ht="45" customHeight="true" spans="1:9">
      <c r="A22" s="100" t="s">
        <v>2796</v>
      </c>
      <c r="B22" s="101" t="s">
        <v>2834</v>
      </c>
      <c r="C22" s="103" t="s">
        <v>2837</v>
      </c>
      <c r="D22" s="100" t="s">
        <v>2810</v>
      </c>
      <c r="E22" s="100" t="s">
        <v>2838</v>
      </c>
      <c r="F22" s="106" t="s">
        <v>2838</v>
      </c>
      <c r="G22" s="100" t="s">
        <v>2802</v>
      </c>
      <c r="H22" s="107">
        <v>300</v>
      </c>
      <c r="I22" s="100" t="s">
        <v>2803</v>
      </c>
    </row>
    <row r="23" s="65" customFormat="true" ht="38.4" customHeight="true" spans="1:9">
      <c r="A23" s="100" t="s">
        <v>2796</v>
      </c>
      <c r="B23" s="101" t="s">
        <v>2834</v>
      </c>
      <c r="C23" s="100" t="s">
        <v>2839</v>
      </c>
      <c r="D23" s="100" t="s">
        <v>2810</v>
      </c>
      <c r="E23" s="100" t="s">
        <v>2838</v>
      </c>
      <c r="F23" s="106" t="s">
        <v>2838</v>
      </c>
      <c r="G23" s="100" t="s">
        <v>2802</v>
      </c>
      <c r="H23" s="107">
        <v>700</v>
      </c>
      <c r="I23" s="100" t="s">
        <v>2803</v>
      </c>
    </row>
    <row r="24" s="65" customFormat="true" ht="38.4" customHeight="true" spans="1:9">
      <c r="A24" s="100" t="s">
        <v>2796</v>
      </c>
      <c r="B24" s="101" t="s">
        <v>2834</v>
      </c>
      <c r="C24" s="100" t="s">
        <v>2840</v>
      </c>
      <c r="D24" s="100" t="s">
        <v>2799</v>
      </c>
      <c r="E24" s="100" t="s">
        <v>2838</v>
      </c>
      <c r="F24" s="106" t="s">
        <v>2838</v>
      </c>
      <c r="G24" s="100" t="s">
        <v>2802</v>
      </c>
      <c r="H24" s="107">
        <v>780</v>
      </c>
      <c r="I24" s="100" t="s">
        <v>2803</v>
      </c>
    </row>
    <row r="25" s="65" customFormat="true" ht="38.4" customHeight="true" spans="1:9">
      <c r="A25" s="100" t="s">
        <v>2796</v>
      </c>
      <c r="B25" s="101" t="s">
        <v>2834</v>
      </c>
      <c r="C25" s="100" t="s">
        <v>2841</v>
      </c>
      <c r="D25" s="100" t="s">
        <v>2842</v>
      </c>
      <c r="E25" s="100" t="s">
        <v>2843</v>
      </c>
      <c r="F25" s="106" t="s">
        <v>2843</v>
      </c>
      <c r="G25" s="100" t="s">
        <v>2802</v>
      </c>
      <c r="H25" s="107">
        <v>355</v>
      </c>
      <c r="I25" s="100" t="s">
        <v>2803</v>
      </c>
    </row>
    <row r="26" s="65" customFormat="true" ht="38.4" customHeight="true" spans="1:9">
      <c r="A26" s="100" t="s">
        <v>2796</v>
      </c>
      <c r="B26" s="101" t="s">
        <v>2834</v>
      </c>
      <c r="C26" s="100" t="s">
        <v>2844</v>
      </c>
      <c r="D26" s="100" t="s">
        <v>2799</v>
      </c>
      <c r="E26" s="100" t="s">
        <v>2838</v>
      </c>
      <c r="F26" s="106" t="s">
        <v>2838</v>
      </c>
      <c r="G26" s="100" t="s">
        <v>2802</v>
      </c>
      <c r="H26" s="107">
        <v>200</v>
      </c>
      <c r="I26" s="100" t="s">
        <v>2803</v>
      </c>
    </row>
    <row r="27" s="65" customFormat="true" ht="38.4" customHeight="true" spans="1:9">
      <c r="A27" s="100" t="s">
        <v>2796</v>
      </c>
      <c r="B27" s="101" t="s">
        <v>2845</v>
      </c>
      <c r="C27" s="100" t="s">
        <v>2846</v>
      </c>
      <c r="D27" s="100" t="s">
        <v>2799</v>
      </c>
      <c r="E27" s="100" t="s">
        <v>2847</v>
      </c>
      <c r="F27" s="106" t="s">
        <v>2848</v>
      </c>
      <c r="G27" s="100" t="s">
        <v>2802</v>
      </c>
      <c r="H27" s="107">
        <v>1000</v>
      </c>
      <c r="I27" s="100" t="s">
        <v>2803</v>
      </c>
    </row>
    <row r="28" s="65" customFormat="true" ht="38.4" customHeight="true" spans="1:9">
      <c r="A28" s="100" t="s">
        <v>2796</v>
      </c>
      <c r="B28" s="101" t="s">
        <v>2845</v>
      </c>
      <c r="C28" s="100" t="s">
        <v>2849</v>
      </c>
      <c r="D28" s="100" t="s">
        <v>2799</v>
      </c>
      <c r="E28" s="100" t="s">
        <v>2847</v>
      </c>
      <c r="F28" s="106" t="s">
        <v>2848</v>
      </c>
      <c r="G28" s="100" t="s">
        <v>2802</v>
      </c>
      <c r="H28" s="107">
        <v>600</v>
      </c>
      <c r="I28" s="100" t="s">
        <v>2803</v>
      </c>
    </row>
    <row r="29" s="65" customFormat="true" ht="38.4" customHeight="true" spans="1:9">
      <c r="A29" s="100" t="s">
        <v>2796</v>
      </c>
      <c r="B29" s="101" t="s">
        <v>2845</v>
      </c>
      <c r="C29" s="100" t="s">
        <v>2850</v>
      </c>
      <c r="D29" s="100" t="s">
        <v>2810</v>
      </c>
      <c r="E29" s="100" t="s">
        <v>2851</v>
      </c>
      <c r="F29" s="106" t="s">
        <v>2851</v>
      </c>
      <c r="G29" s="100" t="s">
        <v>2802</v>
      </c>
      <c r="H29" s="107">
        <v>45</v>
      </c>
      <c r="I29" s="100" t="s">
        <v>2803</v>
      </c>
    </row>
    <row r="30" s="65" customFormat="true" ht="38.4" customHeight="true" spans="1:9">
      <c r="A30" s="100" t="s">
        <v>2796</v>
      </c>
      <c r="B30" s="101" t="s">
        <v>2845</v>
      </c>
      <c r="C30" s="100" t="s">
        <v>2852</v>
      </c>
      <c r="D30" s="100" t="s">
        <v>2810</v>
      </c>
      <c r="E30" s="100" t="s">
        <v>2853</v>
      </c>
      <c r="F30" s="106" t="s">
        <v>2853</v>
      </c>
      <c r="G30" s="100" t="s">
        <v>2802</v>
      </c>
      <c r="H30" s="107">
        <v>190</v>
      </c>
      <c r="I30" s="100" t="s">
        <v>2803</v>
      </c>
    </row>
    <row r="31" s="65" customFormat="true" ht="38.4" customHeight="true" spans="1:9">
      <c r="A31" s="100" t="s">
        <v>2796</v>
      </c>
      <c r="B31" s="101" t="s">
        <v>2845</v>
      </c>
      <c r="C31" s="103" t="s">
        <v>2854</v>
      </c>
      <c r="D31" s="100" t="s">
        <v>2855</v>
      </c>
      <c r="E31" s="100" t="s">
        <v>2856</v>
      </c>
      <c r="F31" s="106" t="s">
        <v>2857</v>
      </c>
      <c r="G31" s="100" t="s">
        <v>2802</v>
      </c>
      <c r="H31" s="107">
        <v>700</v>
      </c>
      <c r="I31" s="100" t="s">
        <v>2803</v>
      </c>
    </row>
    <row r="32" s="65" customFormat="true" ht="38.4" customHeight="true" spans="1:9">
      <c r="A32" s="100" t="s">
        <v>2796</v>
      </c>
      <c r="B32" s="101" t="s">
        <v>2797</v>
      </c>
      <c r="C32" s="100" t="s">
        <v>2858</v>
      </c>
      <c r="D32" s="100" t="s">
        <v>2859</v>
      </c>
      <c r="E32" s="100" t="s">
        <v>2860</v>
      </c>
      <c r="F32" s="106" t="s">
        <v>2861</v>
      </c>
      <c r="G32" s="100" t="s">
        <v>2862</v>
      </c>
      <c r="H32" s="107">
        <v>17500</v>
      </c>
      <c r="I32" s="100" t="s">
        <v>2863</v>
      </c>
    </row>
    <row r="33" s="65" customFormat="true" ht="38.4" customHeight="true" spans="1:9">
      <c r="A33" s="100" t="s">
        <v>2796</v>
      </c>
      <c r="B33" s="101" t="s">
        <v>2797</v>
      </c>
      <c r="C33" s="100" t="s">
        <v>2864</v>
      </c>
      <c r="D33" s="100" t="s">
        <v>2859</v>
      </c>
      <c r="E33" s="100" t="s">
        <v>2865</v>
      </c>
      <c r="F33" s="106" t="s">
        <v>2861</v>
      </c>
      <c r="G33" s="100" t="s">
        <v>2862</v>
      </c>
      <c r="H33" s="107">
        <v>6000</v>
      </c>
      <c r="I33" s="100" t="s">
        <v>2866</v>
      </c>
    </row>
    <row r="34" s="65" customFormat="true" ht="38.4" customHeight="true" spans="1:9">
      <c r="A34" s="100" t="s">
        <v>2796</v>
      </c>
      <c r="B34" s="101" t="s">
        <v>2797</v>
      </c>
      <c r="C34" s="100" t="s">
        <v>2867</v>
      </c>
      <c r="D34" s="100" t="s">
        <v>2810</v>
      </c>
      <c r="E34" s="100" t="s">
        <v>2868</v>
      </c>
      <c r="F34" s="106" t="s">
        <v>2868</v>
      </c>
      <c r="G34" s="100" t="s">
        <v>2862</v>
      </c>
      <c r="H34" s="107">
        <v>40000</v>
      </c>
      <c r="I34" s="100" t="s">
        <v>2866</v>
      </c>
    </row>
    <row r="35" s="65" customFormat="true" ht="38.4" customHeight="true" spans="1:9">
      <c r="A35" s="100" t="s">
        <v>2796</v>
      </c>
      <c r="B35" s="101" t="s">
        <v>2797</v>
      </c>
      <c r="C35" s="100" t="s">
        <v>2869</v>
      </c>
      <c r="D35" s="100" t="s">
        <v>2810</v>
      </c>
      <c r="E35" s="100" t="s">
        <v>2868</v>
      </c>
      <c r="F35" s="106" t="s">
        <v>2868</v>
      </c>
      <c r="G35" s="100" t="s">
        <v>2862</v>
      </c>
      <c r="H35" s="107">
        <v>39200</v>
      </c>
      <c r="I35" s="111" t="s">
        <v>2870</v>
      </c>
    </row>
    <row r="36" s="65" customFormat="true" ht="38.4" customHeight="true" spans="1:9">
      <c r="A36" s="100" t="s">
        <v>2796</v>
      </c>
      <c r="B36" s="101" t="s">
        <v>2797</v>
      </c>
      <c r="C36" s="100" t="s">
        <v>2871</v>
      </c>
      <c r="D36" s="100" t="s">
        <v>2859</v>
      </c>
      <c r="E36" s="100" t="s">
        <v>2868</v>
      </c>
      <c r="F36" s="106" t="s">
        <v>2868</v>
      </c>
      <c r="G36" s="100" t="s">
        <v>2862</v>
      </c>
      <c r="H36" s="107">
        <v>12000</v>
      </c>
      <c r="I36" s="100" t="s">
        <v>2870</v>
      </c>
    </row>
    <row r="37" s="65" customFormat="true" ht="38.4" customHeight="true" spans="1:9">
      <c r="A37" s="100" t="s">
        <v>2796</v>
      </c>
      <c r="B37" s="101" t="s">
        <v>2797</v>
      </c>
      <c r="C37" s="100" t="s">
        <v>2872</v>
      </c>
      <c r="D37" s="100" t="s">
        <v>2810</v>
      </c>
      <c r="E37" s="100" t="s">
        <v>2873</v>
      </c>
      <c r="F37" s="106" t="s">
        <v>2873</v>
      </c>
      <c r="G37" s="100" t="s">
        <v>2862</v>
      </c>
      <c r="H37" s="107">
        <v>3000</v>
      </c>
      <c r="I37" s="100" t="s">
        <v>2866</v>
      </c>
    </row>
    <row r="38" s="65" customFormat="true" ht="38.4" customHeight="true" spans="1:9">
      <c r="A38" s="100" t="s">
        <v>2796</v>
      </c>
      <c r="B38" s="101" t="s">
        <v>2797</v>
      </c>
      <c r="C38" s="100" t="s">
        <v>2874</v>
      </c>
      <c r="D38" s="100" t="s">
        <v>2842</v>
      </c>
      <c r="E38" s="100" t="s">
        <v>2875</v>
      </c>
      <c r="F38" s="106" t="s">
        <v>2875</v>
      </c>
      <c r="G38" s="100" t="s">
        <v>2862</v>
      </c>
      <c r="H38" s="107">
        <v>30000</v>
      </c>
      <c r="I38" s="111" t="s">
        <v>2863</v>
      </c>
    </row>
    <row r="39" s="65" customFormat="true" ht="38.4" customHeight="true" spans="1:9">
      <c r="A39" s="102" t="s">
        <v>2796</v>
      </c>
      <c r="B39" s="102" t="s">
        <v>1802</v>
      </c>
      <c r="C39" s="102" t="s">
        <v>2876</v>
      </c>
      <c r="D39" s="102" t="s">
        <v>2817</v>
      </c>
      <c r="E39" s="102" t="s">
        <v>2818</v>
      </c>
      <c r="F39" s="102" t="s">
        <v>2877</v>
      </c>
      <c r="G39" s="102" t="s">
        <v>2862</v>
      </c>
      <c r="H39" s="108">
        <v>3500</v>
      </c>
      <c r="I39" s="102" t="s">
        <v>2866</v>
      </c>
    </row>
    <row r="40" s="65" customFormat="true" ht="38.4" customHeight="true" spans="1:9">
      <c r="A40" s="102" t="s">
        <v>2796</v>
      </c>
      <c r="B40" s="102" t="s">
        <v>1802</v>
      </c>
      <c r="C40" s="102" t="s">
        <v>2878</v>
      </c>
      <c r="D40" s="102" t="s">
        <v>2859</v>
      </c>
      <c r="E40" s="102" t="s">
        <v>2818</v>
      </c>
      <c r="F40" s="102" t="s">
        <v>2879</v>
      </c>
      <c r="G40" s="102" t="s">
        <v>2862</v>
      </c>
      <c r="H40" s="108">
        <v>5000</v>
      </c>
      <c r="I40" s="102" t="s">
        <v>2803</v>
      </c>
    </row>
    <row r="41" s="65" customFormat="true" ht="38.4" customHeight="true" spans="1:9">
      <c r="A41" s="102" t="s">
        <v>2796</v>
      </c>
      <c r="B41" s="102" t="s">
        <v>1802</v>
      </c>
      <c r="C41" s="102" t="s">
        <v>2880</v>
      </c>
      <c r="D41" s="102" t="s">
        <v>2810</v>
      </c>
      <c r="E41" s="102" t="s">
        <v>2818</v>
      </c>
      <c r="F41" s="102" t="s">
        <v>2879</v>
      </c>
      <c r="G41" s="102" t="s">
        <v>2862</v>
      </c>
      <c r="H41" s="108">
        <v>2500</v>
      </c>
      <c r="I41" s="102" t="s">
        <v>2803</v>
      </c>
    </row>
    <row r="42" s="65" customFormat="true" ht="38.4" customHeight="true" spans="1:9">
      <c r="A42" s="102" t="s">
        <v>2796</v>
      </c>
      <c r="B42" s="102" t="s">
        <v>1803</v>
      </c>
      <c r="C42" s="102" t="s">
        <v>2881</v>
      </c>
      <c r="D42" s="102" t="s">
        <v>2859</v>
      </c>
      <c r="E42" s="102" t="s">
        <v>2827</v>
      </c>
      <c r="F42" s="102" t="s">
        <v>2882</v>
      </c>
      <c r="G42" s="102" t="s">
        <v>2862</v>
      </c>
      <c r="H42" s="108">
        <v>3000</v>
      </c>
      <c r="I42" s="102" t="s">
        <v>2863</v>
      </c>
    </row>
    <row r="43" s="65" customFormat="true" ht="38.4" customHeight="true" spans="1:9">
      <c r="A43" s="102" t="s">
        <v>2796</v>
      </c>
      <c r="B43" s="102" t="s">
        <v>1803</v>
      </c>
      <c r="C43" s="102" t="s">
        <v>2883</v>
      </c>
      <c r="D43" s="102" t="s">
        <v>2859</v>
      </c>
      <c r="E43" s="102" t="s">
        <v>2884</v>
      </c>
      <c r="F43" s="102" t="s">
        <v>2885</v>
      </c>
      <c r="G43" s="102" t="s">
        <v>2862</v>
      </c>
      <c r="H43" s="108">
        <v>4500</v>
      </c>
      <c r="I43" s="102" t="s">
        <v>2870</v>
      </c>
    </row>
    <row r="44" s="65" customFormat="true" ht="38.4" customHeight="true" spans="1:9">
      <c r="A44" s="102" t="s">
        <v>2796</v>
      </c>
      <c r="B44" s="102" t="s">
        <v>1803</v>
      </c>
      <c r="C44" s="102" t="s">
        <v>2886</v>
      </c>
      <c r="D44" s="102" t="s">
        <v>2887</v>
      </c>
      <c r="E44" s="102" t="s">
        <v>2888</v>
      </c>
      <c r="F44" s="102" t="s">
        <v>2882</v>
      </c>
      <c r="G44" s="102" t="s">
        <v>2862</v>
      </c>
      <c r="H44" s="108">
        <v>4000</v>
      </c>
      <c r="I44" s="102" t="s">
        <v>2866</v>
      </c>
    </row>
    <row r="45" s="65" customFormat="true" ht="38.4" customHeight="true" spans="1:9">
      <c r="A45" s="102" t="s">
        <v>2796</v>
      </c>
      <c r="B45" s="102" t="s">
        <v>1804</v>
      </c>
      <c r="C45" s="101" t="s">
        <v>2889</v>
      </c>
      <c r="D45" s="102" t="s">
        <v>2859</v>
      </c>
      <c r="E45" s="101" t="s">
        <v>2890</v>
      </c>
      <c r="F45" s="109" t="s">
        <v>2891</v>
      </c>
      <c r="G45" s="102" t="s">
        <v>2862</v>
      </c>
      <c r="H45" s="108">
        <v>2000</v>
      </c>
      <c r="I45" s="102" t="s">
        <v>2866</v>
      </c>
    </row>
    <row r="46" s="65" customFormat="true" ht="38.4" customHeight="true" spans="1:9">
      <c r="A46" s="102" t="s">
        <v>2796</v>
      </c>
      <c r="B46" s="102" t="s">
        <v>1804</v>
      </c>
      <c r="C46" s="101" t="s">
        <v>2892</v>
      </c>
      <c r="D46" s="102" t="s">
        <v>2859</v>
      </c>
      <c r="E46" s="109" t="s">
        <v>2893</v>
      </c>
      <c r="F46" s="101" t="s">
        <v>2894</v>
      </c>
      <c r="G46" s="102" t="s">
        <v>2862</v>
      </c>
      <c r="H46" s="108">
        <v>10000</v>
      </c>
      <c r="I46" s="102" t="s">
        <v>2866</v>
      </c>
    </row>
    <row r="47" s="65" customFormat="true" ht="38.4" customHeight="true" spans="1:9">
      <c r="A47" s="102" t="s">
        <v>2796</v>
      </c>
      <c r="B47" s="102" t="s">
        <v>1804</v>
      </c>
      <c r="C47" s="102" t="s">
        <v>2895</v>
      </c>
      <c r="D47" s="102" t="s">
        <v>2896</v>
      </c>
      <c r="E47" s="102" t="s">
        <v>2897</v>
      </c>
      <c r="F47" s="102" t="s">
        <v>2898</v>
      </c>
      <c r="G47" s="102" t="s">
        <v>2862</v>
      </c>
      <c r="H47" s="108">
        <v>3000</v>
      </c>
      <c r="I47" s="102" t="s">
        <v>2870</v>
      </c>
    </row>
    <row r="48" s="65" customFormat="true" ht="38.4" customHeight="true" spans="1:9">
      <c r="A48" s="102" t="s">
        <v>2796</v>
      </c>
      <c r="B48" s="102" t="s">
        <v>1804</v>
      </c>
      <c r="C48" s="102" t="s">
        <v>2899</v>
      </c>
      <c r="D48" s="102" t="s">
        <v>2842</v>
      </c>
      <c r="E48" s="102" t="s">
        <v>2900</v>
      </c>
      <c r="F48" s="102" t="s">
        <v>2901</v>
      </c>
      <c r="G48" s="102" t="s">
        <v>2862</v>
      </c>
      <c r="H48" s="108">
        <v>5000</v>
      </c>
      <c r="I48" s="102" t="s">
        <v>2863</v>
      </c>
    </row>
    <row r="49" s="65" customFormat="true" ht="38.4" customHeight="true" spans="1:9">
      <c r="A49" s="102" t="s">
        <v>2796</v>
      </c>
      <c r="B49" s="102" t="s">
        <v>1804</v>
      </c>
      <c r="C49" s="102" t="s">
        <v>2902</v>
      </c>
      <c r="D49" s="102" t="s">
        <v>2810</v>
      </c>
      <c r="E49" s="102" t="s">
        <v>2903</v>
      </c>
      <c r="F49" s="101" t="s">
        <v>2894</v>
      </c>
      <c r="G49" s="102" t="s">
        <v>2862</v>
      </c>
      <c r="H49" s="108">
        <v>4200</v>
      </c>
      <c r="I49" s="102" t="s">
        <v>2870</v>
      </c>
    </row>
    <row r="50" s="65" customFormat="true" ht="38.4" customHeight="true" spans="1:9">
      <c r="A50" s="102" t="s">
        <v>2796</v>
      </c>
      <c r="B50" s="102" t="s">
        <v>2834</v>
      </c>
      <c r="C50" s="102" t="s">
        <v>2904</v>
      </c>
      <c r="D50" s="102" t="s">
        <v>2842</v>
      </c>
      <c r="E50" s="102" t="s">
        <v>2905</v>
      </c>
      <c r="F50" s="102" t="s">
        <v>2905</v>
      </c>
      <c r="G50" s="102" t="s">
        <v>2862</v>
      </c>
      <c r="H50" s="108">
        <v>3000</v>
      </c>
      <c r="I50" s="102" t="s">
        <v>2866</v>
      </c>
    </row>
    <row r="51" s="65" customFormat="true" ht="38.4" customHeight="true" spans="1:9">
      <c r="A51" s="102" t="s">
        <v>2796</v>
      </c>
      <c r="B51" s="102" t="s">
        <v>2834</v>
      </c>
      <c r="C51" s="102" t="s">
        <v>2906</v>
      </c>
      <c r="D51" s="102" t="s">
        <v>2896</v>
      </c>
      <c r="E51" s="102" t="s">
        <v>2907</v>
      </c>
      <c r="F51" s="102" t="s">
        <v>2908</v>
      </c>
      <c r="G51" s="102" t="s">
        <v>2862</v>
      </c>
      <c r="H51" s="108">
        <v>5000</v>
      </c>
      <c r="I51" s="102" t="s">
        <v>2866</v>
      </c>
    </row>
    <row r="52" s="65" customFormat="true" ht="38.4" customHeight="true" spans="1:9">
      <c r="A52" s="102" t="s">
        <v>2796</v>
      </c>
      <c r="B52" s="102" t="s">
        <v>2845</v>
      </c>
      <c r="C52" s="102" t="s">
        <v>2909</v>
      </c>
      <c r="D52" s="102" t="s">
        <v>2859</v>
      </c>
      <c r="E52" s="102" t="s">
        <v>2910</v>
      </c>
      <c r="F52" s="102" t="s">
        <v>2911</v>
      </c>
      <c r="G52" s="102" t="s">
        <v>2862</v>
      </c>
      <c r="H52" s="108">
        <v>5200</v>
      </c>
      <c r="I52" s="102" t="s">
        <v>2870</v>
      </c>
    </row>
  </sheetData>
  <mergeCells count="2">
    <mergeCell ref="A1:I1"/>
    <mergeCell ref="C2:I2"/>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1" sqref="A1:G1"/>
    </sheetView>
  </sheetViews>
  <sheetFormatPr defaultColWidth="9" defaultRowHeight="13.5" outlineLevelCol="6"/>
  <cols>
    <col min="1" max="1" width="14.6666666666667" style="66" customWidth="true"/>
    <col min="2" max="7" width="13.6666666666667" style="66" customWidth="true"/>
  </cols>
  <sheetData>
    <row r="1" s="28" customFormat="true" ht="28.2" customHeight="true" spans="1:7">
      <c r="A1" s="67" t="s">
        <v>2912</v>
      </c>
      <c r="B1" s="67"/>
      <c r="C1" s="67"/>
      <c r="D1" s="67"/>
      <c r="E1" s="67"/>
      <c r="F1" s="67"/>
      <c r="G1" s="67"/>
    </row>
    <row r="2" s="28" customFormat="true" ht="18.6" customHeight="true" spans="1:7">
      <c r="A2" s="68"/>
      <c r="B2" s="68"/>
      <c r="C2" s="68"/>
      <c r="D2" s="68"/>
      <c r="E2" s="68"/>
      <c r="F2" s="68"/>
      <c r="G2" s="93" t="s">
        <v>2746</v>
      </c>
    </row>
    <row r="3" s="27" customFormat="true" ht="21.6" customHeight="true" spans="1:7">
      <c r="A3" s="69" t="s">
        <v>2788</v>
      </c>
      <c r="B3" s="70" t="s">
        <v>2913</v>
      </c>
      <c r="C3" s="71"/>
      <c r="D3" s="72"/>
      <c r="E3" s="70" t="s">
        <v>2914</v>
      </c>
      <c r="F3" s="71"/>
      <c r="G3" s="72"/>
    </row>
    <row r="4" s="65" customFormat="true" ht="28.8" customHeight="true" spans="1:7">
      <c r="A4" s="73"/>
      <c r="B4" s="74"/>
      <c r="C4" s="75" t="s">
        <v>2915</v>
      </c>
      <c r="D4" s="76" t="s">
        <v>2916</v>
      </c>
      <c r="E4" s="74"/>
      <c r="F4" s="75" t="s">
        <v>2917</v>
      </c>
      <c r="G4" s="76" t="s">
        <v>2918</v>
      </c>
    </row>
    <row r="5" s="27" customFormat="true" ht="21.6" customHeight="true" spans="1:7">
      <c r="A5" s="77" t="s">
        <v>2919</v>
      </c>
      <c r="B5" s="78" t="s">
        <v>2920</v>
      </c>
      <c r="C5" s="79" t="s">
        <v>2921</v>
      </c>
      <c r="D5" s="80" t="s">
        <v>2922</v>
      </c>
      <c r="E5" s="78" t="s">
        <v>2923</v>
      </c>
      <c r="F5" s="79" t="s">
        <v>2924</v>
      </c>
      <c r="G5" s="80" t="s">
        <v>2925</v>
      </c>
    </row>
    <row r="6" s="27" customFormat="true" ht="21.6" customHeight="true" spans="1:7">
      <c r="A6" s="81" t="s">
        <v>2796</v>
      </c>
      <c r="B6" s="82">
        <f t="shared" ref="B6:B12" si="0">C6+D6</f>
        <v>330953</v>
      </c>
      <c r="C6" s="83">
        <v>255527</v>
      </c>
      <c r="D6" s="84">
        <v>75426</v>
      </c>
      <c r="E6" s="82">
        <f t="shared" ref="E6:E12" si="1">F6+G6</f>
        <v>79397</v>
      </c>
      <c r="F6" s="83">
        <v>54228</v>
      </c>
      <c r="G6" s="84">
        <v>25169</v>
      </c>
    </row>
    <row r="7" s="27" customFormat="true" ht="21.6" customHeight="true" spans="1:7">
      <c r="A7" s="85" t="s">
        <v>2926</v>
      </c>
      <c r="B7" s="86">
        <f t="shared" si="0"/>
        <v>125266</v>
      </c>
      <c r="C7" s="87">
        <v>100766</v>
      </c>
      <c r="D7" s="88">
        <v>24500</v>
      </c>
      <c r="E7" s="86">
        <f t="shared" si="1"/>
        <v>39169</v>
      </c>
      <c r="F7" s="87">
        <v>27917</v>
      </c>
      <c r="G7" s="88">
        <v>11252</v>
      </c>
    </row>
    <row r="8" s="27" customFormat="true" ht="21.6" customHeight="true" spans="1:7">
      <c r="A8" s="85" t="s">
        <v>1802</v>
      </c>
      <c r="B8" s="86">
        <f t="shared" si="0"/>
        <v>62399</v>
      </c>
      <c r="C8" s="87">
        <v>34225</v>
      </c>
      <c r="D8" s="88">
        <v>28174</v>
      </c>
      <c r="E8" s="86">
        <f t="shared" si="1"/>
        <v>7187</v>
      </c>
      <c r="F8" s="87">
        <v>5042</v>
      </c>
      <c r="G8" s="88">
        <v>2145</v>
      </c>
    </row>
    <row r="9" s="27" customFormat="true" ht="21.6" customHeight="true" spans="1:7">
      <c r="A9" s="85" t="s">
        <v>1803</v>
      </c>
      <c r="B9" s="86">
        <f t="shared" si="0"/>
        <v>40185</v>
      </c>
      <c r="C9" s="87">
        <v>35595</v>
      </c>
      <c r="D9" s="88">
        <v>4590</v>
      </c>
      <c r="E9" s="86">
        <f t="shared" si="1"/>
        <v>6028</v>
      </c>
      <c r="F9" s="87">
        <v>4734</v>
      </c>
      <c r="G9" s="88">
        <v>1294</v>
      </c>
    </row>
    <row r="10" s="27" customFormat="true" ht="21.6" customHeight="true" spans="1:7">
      <c r="A10" s="85" t="s">
        <v>1804</v>
      </c>
      <c r="B10" s="86">
        <f t="shared" si="0"/>
        <v>48532</v>
      </c>
      <c r="C10" s="87">
        <v>34070</v>
      </c>
      <c r="D10" s="88">
        <v>14462</v>
      </c>
      <c r="E10" s="86">
        <f t="shared" si="1"/>
        <v>13096</v>
      </c>
      <c r="F10" s="87">
        <v>5666</v>
      </c>
      <c r="G10" s="88">
        <v>7430</v>
      </c>
    </row>
    <row r="11" s="27" customFormat="true" ht="21.6" customHeight="true" spans="1:7">
      <c r="A11" s="85" t="s">
        <v>2834</v>
      </c>
      <c r="B11" s="86">
        <f t="shared" si="0"/>
        <v>35291</v>
      </c>
      <c r="C11" s="87">
        <v>33891</v>
      </c>
      <c r="D11" s="88">
        <v>1400</v>
      </c>
      <c r="E11" s="86">
        <f t="shared" si="1"/>
        <v>7612</v>
      </c>
      <c r="F11" s="87">
        <v>6515</v>
      </c>
      <c r="G11" s="88">
        <v>1097</v>
      </c>
    </row>
    <row r="12" s="27" customFormat="true" ht="21.6" customHeight="true" spans="1:7">
      <c r="A12" s="89" t="s">
        <v>2845</v>
      </c>
      <c r="B12" s="90">
        <f t="shared" si="0"/>
        <v>19280</v>
      </c>
      <c r="C12" s="91">
        <v>16980</v>
      </c>
      <c r="D12" s="92">
        <v>2300</v>
      </c>
      <c r="E12" s="90">
        <f t="shared" si="1"/>
        <v>6305</v>
      </c>
      <c r="F12" s="91">
        <v>4354</v>
      </c>
      <c r="G12" s="92">
        <v>1951</v>
      </c>
    </row>
  </sheetData>
  <mergeCells count="4">
    <mergeCell ref="A1:G1"/>
    <mergeCell ref="B3:D3"/>
    <mergeCell ref="E3:G3"/>
    <mergeCell ref="A3:A4"/>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L30" sqref="L30"/>
    </sheetView>
  </sheetViews>
  <sheetFormatPr defaultColWidth="9" defaultRowHeight="13.5" outlineLevelCol="6"/>
  <cols>
    <col min="1" max="7" width="13.8833333333333" customWidth="true"/>
  </cols>
  <sheetData>
    <row r="1" ht="21" spans="1:7">
      <c r="A1" s="54" t="s">
        <v>2927</v>
      </c>
      <c r="B1" s="54"/>
      <c r="C1" s="54"/>
      <c r="D1" s="54"/>
      <c r="E1" s="54"/>
      <c r="F1" s="54"/>
      <c r="G1" s="54"/>
    </row>
    <row r="2" ht="18" spans="1:7">
      <c r="A2" s="55"/>
      <c r="B2" s="55"/>
      <c r="C2" s="55"/>
      <c r="D2" s="55"/>
      <c r="E2" s="55"/>
      <c r="F2" s="55"/>
      <c r="G2" s="63" t="s">
        <v>2746</v>
      </c>
    </row>
    <row r="3" s="53" customFormat="true" ht="21.6" customHeight="true" spans="1:7">
      <c r="A3" s="56" t="s">
        <v>2928</v>
      </c>
      <c r="B3" s="57" t="s">
        <v>2929</v>
      </c>
      <c r="C3" s="58"/>
      <c r="D3" s="59"/>
      <c r="E3" s="64" t="s">
        <v>2930</v>
      </c>
      <c r="F3" s="58"/>
      <c r="G3" s="59"/>
    </row>
    <row r="4" s="53" customFormat="true" ht="21.6" customHeight="true" spans="1:7">
      <c r="A4" s="56"/>
      <c r="B4" s="60"/>
      <c r="C4" s="56" t="s">
        <v>2802</v>
      </c>
      <c r="D4" s="56" t="s">
        <v>2862</v>
      </c>
      <c r="E4" s="60"/>
      <c r="F4" s="56" t="s">
        <v>2802</v>
      </c>
      <c r="G4" s="56" t="s">
        <v>2862</v>
      </c>
    </row>
    <row r="5" s="53" customFormat="true" ht="21.6" customHeight="true" spans="1:7">
      <c r="A5" s="61" t="s">
        <v>2931</v>
      </c>
      <c r="B5" s="61" t="s">
        <v>2932</v>
      </c>
      <c r="C5" s="61" t="s">
        <v>2921</v>
      </c>
      <c r="D5" s="61" t="s">
        <v>2922</v>
      </c>
      <c r="E5" s="61" t="s">
        <v>2923</v>
      </c>
      <c r="F5" s="61" t="s">
        <v>2924</v>
      </c>
      <c r="G5" s="61" t="s">
        <v>2925</v>
      </c>
    </row>
    <row r="6" s="53" customFormat="true" ht="21.6" customHeight="true" spans="1:7">
      <c r="A6" s="61" t="s">
        <v>2796</v>
      </c>
      <c r="B6" s="62">
        <f t="shared" ref="B6:B12" si="0">C6+D6</f>
        <v>22.71</v>
      </c>
      <c r="C6" s="62">
        <f t="shared" ref="C6:G6" si="1">SUM(C7:C12)</f>
        <v>1.95</v>
      </c>
      <c r="D6" s="62">
        <f t="shared" si="1"/>
        <v>20.76</v>
      </c>
      <c r="E6" s="62">
        <f t="shared" ref="E6:E12" si="2">F6+G6</f>
        <v>27.84</v>
      </c>
      <c r="F6" s="62">
        <f t="shared" si="1"/>
        <v>23.33</v>
      </c>
      <c r="G6" s="62">
        <f t="shared" si="1"/>
        <v>4.51</v>
      </c>
    </row>
    <row r="7" s="53" customFormat="true" ht="21.6" customHeight="true" spans="1:7">
      <c r="A7" s="61" t="s">
        <v>2797</v>
      </c>
      <c r="B7" s="62">
        <f t="shared" si="0"/>
        <v>15.43</v>
      </c>
      <c r="C7" s="62">
        <v>0.66</v>
      </c>
      <c r="D7" s="62">
        <v>14.77</v>
      </c>
      <c r="E7" s="62">
        <f t="shared" si="2"/>
        <v>10.09</v>
      </c>
      <c r="F7" s="62">
        <v>8.62</v>
      </c>
      <c r="G7" s="62">
        <v>1.47</v>
      </c>
    </row>
    <row r="8" s="53" customFormat="true" ht="21.6" customHeight="true" spans="1:7">
      <c r="A8" s="61" t="s">
        <v>1802</v>
      </c>
      <c r="B8" s="62">
        <f t="shared" si="0"/>
        <v>1.42</v>
      </c>
      <c r="C8" s="62">
        <v>0.32</v>
      </c>
      <c r="D8" s="62">
        <v>1.1</v>
      </c>
      <c r="E8" s="62">
        <f t="shared" si="2"/>
        <v>5.68</v>
      </c>
      <c r="F8" s="62">
        <v>3.42</v>
      </c>
      <c r="G8" s="62">
        <v>2.26</v>
      </c>
    </row>
    <row r="9" s="53" customFormat="true" ht="21.6" customHeight="true" spans="1:7">
      <c r="A9" s="61" t="s">
        <v>1803</v>
      </c>
      <c r="B9" s="62">
        <f t="shared" si="0"/>
        <v>1.6</v>
      </c>
      <c r="C9" s="62">
        <v>0.45</v>
      </c>
      <c r="D9" s="62">
        <v>1.15</v>
      </c>
      <c r="E9" s="62">
        <f t="shared" si="2"/>
        <v>3.61</v>
      </c>
      <c r="F9" s="62">
        <v>3.49</v>
      </c>
      <c r="G9" s="62">
        <v>0.12</v>
      </c>
    </row>
    <row r="10" s="53" customFormat="true" ht="21.6" customHeight="true" spans="1:7">
      <c r="A10" s="61" t="s">
        <v>1804</v>
      </c>
      <c r="B10" s="62">
        <f t="shared" si="0"/>
        <v>2.44</v>
      </c>
      <c r="C10" s="62">
        <v>0.02</v>
      </c>
      <c r="D10" s="62">
        <v>2.42</v>
      </c>
      <c r="E10" s="62">
        <f t="shared" si="2"/>
        <v>3.73</v>
      </c>
      <c r="F10" s="62">
        <v>3.07</v>
      </c>
      <c r="G10" s="62">
        <v>0.66</v>
      </c>
    </row>
    <row r="11" s="53" customFormat="true" ht="21.6" customHeight="true" spans="1:7">
      <c r="A11" s="61" t="s">
        <v>2834</v>
      </c>
      <c r="B11" s="62">
        <f t="shared" si="0"/>
        <v>1.05</v>
      </c>
      <c r="C11" s="62">
        <v>0.25</v>
      </c>
      <c r="D11" s="62">
        <v>0.8</v>
      </c>
      <c r="E11" s="62">
        <f t="shared" si="2"/>
        <v>3.03</v>
      </c>
      <c r="F11" s="62">
        <v>3.03</v>
      </c>
      <c r="G11" s="62">
        <v>0</v>
      </c>
    </row>
    <row r="12" s="53" customFormat="true" ht="21.6" customHeight="true" spans="1:7">
      <c r="A12" s="61" t="s">
        <v>2845</v>
      </c>
      <c r="B12" s="62">
        <f t="shared" si="0"/>
        <v>0.77</v>
      </c>
      <c r="C12" s="62">
        <v>0.25</v>
      </c>
      <c r="D12" s="62">
        <v>0.52</v>
      </c>
      <c r="E12" s="62">
        <f t="shared" si="2"/>
        <v>1.7</v>
      </c>
      <c r="F12" s="62">
        <v>1.7</v>
      </c>
      <c r="G12" s="62">
        <v>0</v>
      </c>
    </row>
  </sheetData>
  <mergeCells count="4">
    <mergeCell ref="A1:G1"/>
    <mergeCell ref="B3:D3"/>
    <mergeCell ref="E3:G3"/>
    <mergeCell ref="A3:A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showZeros="0" workbookViewId="0">
      <selection activeCell="A3" sqref="A3"/>
    </sheetView>
  </sheetViews>
  <sheetFormatPr defaultColWidth="12.125" defaultRowHeight="24.95" customHeight="true" outlineLevelCol="5"/>
  <cols>
    <col min="1" max="1" width="64.5" style="363" customWidth="true"/>
    <col min="2" max="2" width="22.875" style="363" customWidth="true"/>
    <col min="3" max="244" width="12.125" style="53"/>
    <col min="245" max="245" width="9.5" style="53" customWidth="true"/>
    <col min="246" max="246" width="34.75" style="53" customWidth="true"/>
    <col min="247" max="250" width="19.625" style="53" customWidth="true"/>
    <col min="251" max="500" width="12.125" style="53"/>
    <col min="501" max="501" width="9.5" style="53" customWidth="true"/>
    <col min="502" max="502" width="34.75" style="53" customWidth="true"/>
    <col min="503" max="506" width="19.625" style="53" customWidth="true"/>
    <col min="507" max="756" width="12.125" style="53"/>
    <col min="757" max="757" width="9.5" style="53" customWidth="true"/>
    <col min="758" max="758" width="34.75" style="53" customWidth="true"/>
    <col min="759" max="762" width="19.625" style="53" customWidth="true"/>
    <col min="763" max="1012" width="12.125" style="53"/>
    <col min="1013" max="1013" width="9.5" style="53" customWidth="true"/>
    <col min="1014" max="1014" width="34.75" style="53" customWidth="true"/>
    <col min="1015" max="1018" width="19.625" style="53" customWidth="true"/>
    <col min="1019" max="1268" width="12.125" style="53"/>
    <col min="1269" max="1269" width="9.5" style="53" customWidth="true"/>
    <col min="1270" max="1270" width="34.75" style="53" customWidth="true"/>
    <col min="1271" max="1274" width="19.625" style="53" customWidth="true"/>
    <col min="1275" max="1524" width="12.125" style="53"/>
    <col min="1525" max="1525" width="9.5" style="53" customWidth="true"/>
    <col min="1526" max="1526" width="34.75" style="53" customWidth="true"/>
    <col min="1527" max="1530" width="19.625" style="53" customWidth="true"/>
    <col min="1531" max="1780" width="12.125" style="53"/>
    <col min="1781" max="1781" width="9.5" style="53" customWidth="true"/>
    <col min="1782" max="1782" width="34.75" style="53" customWidth="true"/>
    <col min="1783" max="1786" width="19.625" style="53" customWidth="true"/>
    <col min="1787" max="2036" width="12.125" style="53"/>
    <col min="2037" max="2037" width="9.5" style="53" customWidth="true"/>
    <col min="2038" max="2038" width="34.75" style="53" customWidth="true"/>
    <col min="2039" max="2042" width="19.625" style="53" customWidth="true"/>
    <col min="2043" max="2292" width="12.125" style="53"/>
    <col min="2293" max="2293" width="9.5" style="53" customWidth="true"/>
    <col min="2294" max="2294" width="34.75" style="53" customWidth="true"/>
    <col min="2295" max="2298" width="19.625" style="53" customWidth="true"/>
    <col min="2299" max="2548" width="12.125" style="53"/>
    <col min="2549" max="2549" width="9.5" style="53" customWidth="true"/>
    <col min="2550" max="2550" width="34.75" style="53" customWidth="true"/>
    <col min="2551" max="2554" width="19.625" style="53" customWidth="true"/>
    <col min="2555" max="2804" width="12.125" style="53"/>
    <col min="2805" max="2805" width="9.5" style="53" customWidth="true"/>
    <col min="2806" max="2806" width="34.75" style="53" customWidth="true"/>
    <col min="2807" max="2810" width="19.625" style="53" customWidth="true"/>
    <col min="2811" max="3060" width="12.125" style="53"/>
    <col min="3061" max="3061" width="9.5" style="53" customWidth="true"/>
    <col min="3062" max="3062" width="34.75" style="53" customWidth="true"/>
    <col min="3063" max="3066" width="19.625" style="53" customWidth="true"/>
    <col min="3067" max="3316" width="12.125" style="53"/>
    <col min="3317" max="3317" width="9.5" style="53" customWidth="true"/>
    <col min="3318" max="3318" width="34.75" style="53" customWidth="true"/>
    <col min="3319" max="3322" width="19.625" style="53" customWidth="true"/>
    <col min="3323" max="3572" width="12.125" style="53"/>
    <col min="3573" max="3573" width="9.5" style="53" customWidth="true"/>
    <col min="3574" max="3574" width="34.75" style="53" customWidth="true"/>
    <col min="3575" max="3578" width="19.625" style="53" customWidth="true"/>
    <col min="3579" max="3828" width="12.125" style="53"/>
    <col min="3829" max="3829" width="9.5" style="53" customWidth="true"/>
    <col min="3830" max="3830" width="34.75" style="53" customWidth="true"/>
    <col min="3831" max="3834" width="19.625" style="53" customWidth="true"/>
    <col min="3835" max="4084" width="12.125" style="53"/>
    <col min="4085" max="4085" width="9.5" style="53" customWidth="true"/>
    <col min="4086" max="4086" width="34.75" style="53" customWidth="true"/>
    <col min="4087" max="4090" width="19.625" style="53" customWidth="true"/>
    <col min="4091" max="4340" width="12.125" style="53"/>
    <col min="4341" max="4341" width="9.5" style="53" customWidth="true"/>
    <col min="4342" max="4342" width="34.75" style="53" customWidth="true"/>
    <col min="4343" max="4346" width="19.625" style="53" customWidth="true"/>
    <col min="4347" max="4596" width="12.125" style="53"/>
    <col min="4597" max="4597" width="9.5" style="53" customWidth="true"/>
    <col min="4598" max="4598" width="34.75" style="53" customWidth="true"/>
    <col min="4599" max="4602" width="19.625" style="53" customWidth="true"/>
    <col min="4603" max="4852" width="12.125" style="53"/>
    <col min="4853" max="4853" width="9.5" style="53" customWidth="true"/>
    <col min="4854" max="4854" width="34.75" style="53" customWidth="true"/>
    <col min="4855" max="4858" width="19.625" style="53" customWidth="true"/>
    <col min="4859" max="5108" width="12.125" style="53"/>
    <col min="5109" max="5109" width="9.5" style="53" customWidth="true"/>
    <col min="5110" max="5110" width="34.75" style="53" customWidth="true"/>
    <col min="5111" max="5114" width="19.625" style="53" customWidth="true"/>
    <col min="5115" max="5364" width="12.125" style="53"/>
    <col min="5365" max="5365" width="9.5" style="53" customWidth="true"/>
    <col min="5366" max="5366" width="34.75" style="53" customWidth="true"/>
    <col min="5367" max="5370" width="19.625" style="53" customWidth="true"/>
    <col min="5371" max="5620" width="12.125" style="53"/>
    <col min="5621" max="5621" width="9.5" style="53" customWidth="true"/>
    <col min="5622" max="5622" width="34.75" style="53" customWidth="true"/>
    <col min="5623" max="5626" width="19.625" style="53" customWidth="true"/>
    <col min="5627" max="5876" width="12.125" style="53"/>
    <col min="5877" max="5877" width="9.5" style="53" customWidth="true"/>
    <col min="5878" max="5878" width="34.75" style="53" customWidth="true"/>
    <col min="5879" max="5882" width="19.625" style="53" customWidth="true"/>
    <col min="5883" max="6132" width="12.125" style="53"/>
    <col min="6133" max="6133" width="9.5" style="53" customWidth="true"/>
    <col min="6134" max="6134" width="34.75" style="53" customWidth="true"/>
    <col min="6135" max="6138" width="19.625" style="53" customWidth="true"/>
    <col min="6139" max="6388" width="12.125" style="53"/>
    <col min="6389" max="6389" width="9.5" style="53" customWidth="true"/>
    <col min="6390" max="6390" width="34.75" style="53" customWidth="true"/>
    <col min="6391" max="6394" width="19.625" style="53" customWidth="true"/>
    <col min="6395" max="6644" width="12.125" style="53"/>
    <col min="6645" max="6645" width="9.5" style="53" customWidth="true"/>
    <col min="6646" max="6646" width="34.75" style="53" customWidth="true"/>
    <col min="6647" max="6650" width="19.625" style="53" customWidth="true"/>
    <col min="6651" max="6900" width="12.125" style="53"/>
    <col min="6901" max="6901" width="9.5" style="53" customWidth="true"/>
    <col min="6902" max="6902" width="34.75" style="53" customWidth="true"/>
    <col min="6903" max="6906" width="19.625" style="53" customWidth="true"/>
    <col min="6907" max="7156" width="12.125" style="53"/>
    <col min="7157" max="7157" width="9.5" style="53" customWidth="true"/>
    <col min="7158" max="7158" width="34.75" style="53" customWidth="true"/>
    <col min="7159" max="7162" width="19.625" style="53" customWidth="true"/>
    <col min="7163" max="7412" width="12.125" style="53"/>
    <col min="7413" max="7413" width="9.5" style="53" customWidth="true"/>
    <col min="7414" max="7414" width="34.75" style="53" customWidth="true"/>
    <col min="7415" max="7418" width="19.625" style="53" customWidth="true"/>
    <col min="7419" max="7668" width="12.125" style="53"/>
    <col min="7669" max="7669" width="9.5" style="53" customWidth="true"/>
    <col min="7670" max="7670" width="34.75" style="53" customWidth="true"/>
    <col min="7671" max="7674" width="19.625" style="53" customWidth="true"/>
    <col min="7675" max="7924" width="12.125" style="53"/>
    <col min="7925" max="7925" width="9.5" style="53" customWidth="true"/>
    <col min="7926" max="7926" width="34.75" style="53" customWidth="true"/>
    <col min="7927" max="7930" width="19.625" style="53" customWidth="true"/>
    <col min="7931" max="8180" width="12.125" style="53"/>
    <col min="8181" max="8181" width="9.5" style="53" customWidth="true"/>
    <col min="8182" max="8182" width="34.75" style="53" customWidth="true"/>
    <col min="8183" max="8186" width="19.625" style="53" customWidth="true"/>
    <col min="8187" max="8436" width="12.125" style="53"/>
    <col min="8437" max="8437" width="9.5" style="53" customWidth="true"/>
    <col min="8438" max="8438" width="34.75" style="53" customWidth="true"/>
    <col min="8439" max="8442" width="19.625" style="53" customWidth="true"/>
    <col min="8443" max="8692" width="12.125" style="53"/>
    <col min="8693" max="8693" width="9.5" style="53" customWidth="true"/>
    <col min="8694" max="8694" width="34.75" style="53" customWidth="true"/>
    <col min="8695" max="8698" width="19.625" style="53" customWidth="true"/>
    <col min="8699" max="8948" width="12.125" style="53"/>
    <col min="8949" max="8949" width="9.5" style="53" customWidth="true"/>
    <col min="8950" max="8950" width="34.75" style="53" customWidth="true"/>
    <col min="8951" max="8954" width="19.625" style="53" customWidth="true"/>
    <col min="8955" max="9204" width="12.125" style="53"/>
    <col min="9205" max="9205" width="9.5" style="53" customWidth="true"/>
    <col min="9206" max="9206" width="34.75" style="53" customWidth="true"/>
    <col min="9207" max="9210" width="19.625" style="53" customWidth="true"/>
    <col min="9211" max="9460" width="12.125" style="53"/>
    <col min="9461" max="9461" width="9.5" style="53" customWidth="true"/>
    <col min="9462" max="9462" width="34.75" style="53" customWidth="true"/>
    <col min="9463" max="9466" width="19.625" style="53" customWidth="true"/>
    <col min="9467" max="9716" width="12.125" style="53"/>
    <col min="9717" max="9717" width="9.5" style="53" customWidth="true"/>
    <col min="9718" max="9718" width="34.75" style="53" customWidth="true"/>
    <col min="9719" max="9722" width="19.625" style="53" customWidth="true"/>
    <col min="9723" max="9972" width="12.125" style="53"/>
    <col min="9973" max="9973" width="9.5" style="53" customWidth="true"/>
    <col min="9974" max="9974" width="34.75" style="53" customWidth="true"/>
    <col min="9975" max="9978" width="19.625" style="53" customWidth="true"/>
    <col min="9979" max="10228" width="12.125" style="53"/>
    <col min="10229" max="10229" width="9.5" style="53" customWidth="true"/>
    <col min="10230" max="10230" width="34.75" style="53" customWidth="true"/>
    <col min="10231" max="10234" width="19.625" style="53" customWidth="true"/>
    <col min="10235" max="10484" width="12.125" style="53"/>
    <col min="10485" max="10485" width="9.5" style="53" customWidth="true"/>
    <col min="10486" max="10486" width="34.75" style="53" customWidth="true"/>
    <col min="10487" max="10490" width="19.625" style="53" customWidth="true"/>
    <col min="10491" max="10740" width="12.125" style="53"/>
    <col min="10741" max="10741" width="9.5" style="53" customWidth="true"/>
    <col min="10742" max="10742" width="34.75" style="53" customWidth="true"/>
    <col min="10743" max="10746" width="19.625" style="53" customWidth="true"/>
    <col min="10747" max="10996" width="12.125" style="53"/>
    <col min="10997" max="10997" width="9.5" style="53" customWidth="true"/>
    <col min="10998" max="10998" width="34.75" style="53" customWidth="true"/>
    <col min="10999" max="11002" width="19.625" style="53" customWidth="true"/>
    <col min="11003" max="11252" width="12.125" style="53"/>
    <col min="11253" max="11253" width="9.5" style="53" customWidth="true"/>
    <col min="11254" max="11254" width="34.75" style="53" customWidth="true"/>
    <col min="11255" max="11258" width="19.625" style="53" customWidth="true"/>
    <col min="11259" max="11508" width="12.125" style="53"/>
    <col min="11509" max="11509" width="9.5" style="53" customWidth="true"/>
    <col min="11510" max="11510" width="34.75" style="53" customWidth="true"/>
    <col min="11511" max="11514" width="19.625" style="53" customWidth="true"/>
    <col min="11515" max="11764" width="12.125" style="53"/>
    <col min="11765" max="11765" width="9.5" style="53" customWidth="true"/>
    <col min="11766" max="11766" width="34.75" style="53" customWidth="true"/>
    <col min="11767" max="11770" width="19.625" style="53" customWidth="true"/>
    <col min="11771" max="12020" width="12.125" style="53"/>
    <col min="12021" max="12021" width="9.5" style="53" customWidth="true"/>
    <col min="12022" max="12022" width="34.75" style="53" customWidth="true"/>
    <col min="12023" max="12026" width="19.625" style="53" customWidth="true"/>
    <col min="12027" max="12276" width="12.125" style="53"/>
    <col min="12277" max="12277" width="9.5" style="53" customWidth="true"/>
    <col min="12278" max="12278" width="34.75" style="53" customWidth="true"/>
    <col min="12279" max="12282" width="19.625" style="53" customWidth="true"/>
    <col min="12283" max="12532" width="12.125" style="53"/>
    <col min="12533" max="12533" width="9.5" style="53" customWidth="true"/>
    <col min="12534" max="12534" width="34.75" style="53" customWidth="true"/>
    <col min="12535" max="12538" width="19.625" style="53" customWidth="true"/>
    <col min="12539" max="12788" width="12.125" style="53"/>
    <col min="12789" max="12789" width="9.5" style="53" customWidth="true"/>
    <col min="12790" max="12790" width="34.75" style="53" customWidth="true"/>
    <col min="12791" max="12794" width="19.625" style="53" customWidth="true"/>
    <col min="12795" max="13044" width="12.125" style="53"/>
    <col min="13045" max="13045" width="9.5" style="53" customWidth="true"/>
    <col min="13046" max="13046" width="34.75" style="53" customWidth="true"/>
    <col min="13047" max="13050" width="19.625" style="53" customWidth="true"/>
    <col min="13051" max="13300" width="12.125" style="53"/>
    <col min="13301" max="13301" width="9.5" style="53" customWidth="true"/>
    <col min="13302" max="13302" width="34.75" style="53" customWidth="true"/>
    <col min="13303" max="13306" width="19.625" style="53" customWidth="true"/>
    <col min="13307" max="13556" width="12.125" style="53"/>
    <col min="13557" max="13557" width="9.5" style="53" customWidth="true"/>
    <col min="13558" max="13558" width="34.75" style="53" customWidth="true"/>
    <col min="13559" max="13562" width="19.625" style="53" customWidth="true"/>
    <col min="13563" max="13812" width="12.125" style="53"/>
    <col min="13813" max="13813" width="9.5" style="53" customWidth="true"/>
    <col min="13814" max="13814" width="34.75" style="53" customWidth="true"/>
    <col min="13815" max="13818" width="19.625" style="53" customWidth="true"/>
    <col min="13819" max="14068" width="12.125" style="53"/>
    <col min="14069" max="14069" width="9.5" style="53" customWidth="true"/>
    <col min="14070" max="14070" width="34.75" style="53" customWidth="true"/>
    <col min="14071" max="14074" width="19.625" style="53" customWidth="true"/>
    <col min="14075" max="14324" width="12.125" style="53"/>
    <col min="14325" max="14325" width="9.5" style="53" customWidth="true"/>
    <col min="14326" max="14326" width="34.75" style="53" customWidth="true"/>
    <col min="14327" max="14330" width="19.625" style="53" customWidth="true"/>
    <col min="14331" max="14580" width="12.125" style="53"/>
    <col min="14581" max="14581" width="9.5" style="53" customWidth="true"/>
    <col min="14582" max="14582" width="34.75" style="53" customWidth="true"/>
    <col min="14583" max="14586" width="19.625" style="53" customWidth="true"/>
    <col min="14587" max="14836" width="12.125" style="53"/>
    <col min="14837" max="14837" width="9.5" style="53" customWidth="true"/>
    <col min="14838" max="14838" width="34.75" style="53" customWidth="true"/>
    <col min="14839" max="14842" width="19.625" style="53" customWidth="true"/>
    <col min="14843" max="15092" width="12.125" style="53"/>
    <col min="15093" max="15093" width="9.5" style="53" customWidth="true"/>
    <col min="15094" max="15094" width="34.75" style="53" customWidth="true"/>
    <col min="15095" max="15098" width="19.625" style="53" customWidth="true"/>
    <col min="15099" max="15348" width="12.125" style="53"/>
    <col min="15349" max="15349" width="9.5" style="53" customWidth="true"/>
    <col min="15350" max="15350" width="34.75" style="53" customWidth="true"/>
    <col min="15351" max="15354" width="19.625" style="53" customWidth="true"/>
    <col min="15355" max="15604" width="12.125" style="53"/>
    <col min="15605" max="15605" width="9.5" style="53" customWidth="true"/>
    <col min="15606" max="15606" width="34.75" style="53" customWidth="true"/>
    <col min="15607" max="15610" width="19.625" style="53" customWidth="true"/>
    <col min="15611" max="15860" width="12.125" style="53"/>
    <col min="15861" max="15861" width="9.5" style="53" customWidth="true"/>
    <col min="15862" max="15862" width="34.75" style="53" customWidth="true"/>
    <col min="15863" max="15866" width="19.625" style="53" customWidth="true"/>
    <col min="15867" max="16116" width="12.125" style="53"/>
    <col min="16117" max="16117" width="9.5" style="53" customWidth="true"/>
    <col min="16118" max="16118" width="34.75" style="53" customWidth="true"/>
    <col min="16119" max="16122" width="19.625" style="53" customWidth="true"/>
    <col min="16123" max="16384" width="12.125" style="53"/>
  </cols>
  <sheetData>
    <row r="1" ht="41.25" customHeight="true" spans="1:2">
      <c r="A1" s="331" t="s">
        <v>1275</v>
      </c>
      <c r="B1" s="331"/>
    </row>
    <row r="2" customHeight="true" spans="1:2">
      <c r="A2" s="332"/>
      <c r="B2" s="364" t="s">
        <v>1276</v>
      </c>
    </row>
    <row r="3" customHeight="true" spans="1:2">
      <c r="A3" s="335" t="s">
        <v>60</v>
      </c>
      <c r="B3" s="361" t="s">
        <v>1277</v>
      </c>
    </row>
    <row r="4" customHeight="true" spans="1:2">
      <c r="A4" s="326" t="s">
        <v>1278</v>
      </c>
      <c r="B4" s="306">
        <v>257341</v>
      </c>
    </row>
    <row r="5" customHeight="true" spans="1:2">
      <c r="A5" s="328" t="s">
        <v>1279</v>
      </c>
      <c r="B5" s="304">
        <v>174052</v>
      </c>
    </row>
    <row r="6" customHeight="true" spans="1:2">
      <c r="A6" s="328" t="s">
        <v>1280</v>
      </c>
      <c r="B6" s="304">
        <v>36869</v>
      </c>
    </row>
    <row r="7" customHeight="true" spans="1:2">
      <c r="A7" s="328" t="s">
        <v>1281</v>
      </c>
      <c r="B7" s="304">
        <v>21632</v>
      </c>
    </row>
    <row r="8" customHeight="true" spans="1:2">
      <c r="A8" s="328" t="s">
        <v>1282</v>
      </c>
      <c r="B8" s="304">
        <v>24788</v>
      </c>
    </row>
    <row r="9" customHeight="true" spans="1:2">
      <c r="A9" s="326" t="s">
        <v>1283</v>
      </c>
      <c r="B9" s="306">
        <v>414036</v>
      </c>
    </row>
    <row r="10" customHeight="true" spans="1:2">
      <c r="A10" s="328" t="s">
        <v>1284</v>
      </c>
      <c r="B10" s="304">
        <v>30702</v>
      </c>
    </row>
    <row r="11" customHeight="true" spans="1:2">
      <c r="A11" s="328" t="s">
        <v>1285</v>
      </c>
      <c r="B11" s="304">
        <v>1136</v>
      </c>
    </row>
    <row r="12" customHeight="true" spans="1:2">
      <c r="A12" s="328" t="s">
        <v>1286</v>
      </c>
      <c r="B12" s="304">
        <v>634</v>
      </c>
    </row>
    <row r="13" customHeight="true" spans="1:2">
      <c r="A13" s="328" t="s">
        <v>1287</v>
      </c>
      <c r="B13" s="304">
        <v>1357</v>
      </c>
    </row>
    <row r="14" customHeight="true" spans="1:2">
      <c r="A14" s="328" t="s">
        <v>1288</v>
      </c>
      <c r="B14" s="304">
        <v>35085</v>
      </c>
    </row>
    <row r="15" customHeight="true" spans="1:2">
      <c r="A15" s="328" t="s">
        <v>1289</v>
      </c>
      <c r="B15" s="304">
        <v>1132</v>
      </c>
    </row>
    <row r="16" customHeight="true" spans="1:2">
      <c r="A16" s="328" t="s">
        <v>1290</v>
      </c>
      <c r="B16" s="304"/>
    </row>
    <row r="17" customHeight="true" spans="1:2">
      <c r="A17" s="328" t="s">
        <v>1291</v>
      </c>
      <c r="B17" s="304">
        <v>3647</v>
      </c>
    </row>
    <row r="18" customHeight="true" spans="1:2">
      <c r="A18" s="328" t="s">
        <v>1292</v>
      </c>
      <c r="B18" s="304">
        <v>1997</v>
      </c>
    </row>
    <row r="19" customHeight="true" spans="1:2">
      <c r="A19" s="328" t="s">
        <v>1293</v>
      </c>
      <c r="B19" s="304">
        <v>338346</v>
      </c>
    </row>
    <row r="20" customHeight="true" spans="1:2">
      <c r="A20" s="326" t="s">
        <v>1294</v>
      </c>
      <c r="B20" s="306">
        <v>176271</v>
      </c>
    </row>
    <row r="21" customHeight="true" spans="1:2">
      <c r="A21" s="328" t="s">
        <v>1295</v>
      </c>
      <c r="B21" s="304">
        <v>3808</v>
      </c>
    </row>
    <row r="22" customHeight="true" spans="1:2">
      <c r="A22" s="328" t="s">
        <v>1296</v>
      </c>
      <c r="B22" s="304">
        <v>53125</v>
      </c>
    </row>
    <row r="23" customHeight="true" spans="1:2">
      <c r="A23" s="328" t="s">
        <v>1297</v>
      </c>
      <c r="B23" s="304">
        <v>901</v>
      </c>
    </row>
    <row r="24" customHeight="true" spans="1:6">
      <c r="A24" s="328" t="s">
        <v>1298</v>
      </c>
      <c r="B24" s="304">
        <v>2245</v>
      </c>
      <c r="F24" s="328"/>
    </row>
    <row r="25" customHeight="true" spans="1:2">
      <c r="A25" s="328" t="s">
        <v>1299</v>
      </c>
      <c r="B25" s="304">
        <v>2159</v>
      </c>
    </row>
    <row r="26" customHeight="true" spans="1:2">
      <c r="A26" s="328" t="s">
        <v>1300</v>
      </c>
      <c r="B26" s="304">
        <v>634</v>
      </c>
    </row>
    <row r="27" customHeight="true" spans="1:2">
      <c r="A27" s="328" t="s">
        <v>1301</v>
      </c>
      <c r="B27" s="304">
        <v>113399</v>
      </c>
    </row>
    <row r="28" customHeight="true" spans="1:2">
      <c r="A28" s="326" t="s">
        <v>1302</v>
      </c>
      <c r="B28" s="306">
        <v>22883</v>
      </c>
    </row>
    <row r="29" customHeight="true" spans="1:2">
      <c r="A29" s="328" t="s">
        <v>1295</v>
      </c>
      <c r="B29" s="304">
        <v>2905</v>
      </c>
    </row>
    <row r="30" customHeight="true" spans="1:2">
      <c r="A30" s="328" t="s">
        <v>1296</v>
      </c>
      <c r="B30" s="304">
        <v>3755</v>
      </c>
    </row>
    <row r="31" customHeight="true" spans="1:2">
      <c r="A31" s="328" t="s">
        <v>1297</v>
      </c>
      <c r="B31" s="304">
        <v>47</v>
      </c>
    </row>
    <row r="32" customHeight="true" spans="1:2">
      <c r="A32" s="328" t="s">
        <v>1299</v>
      </c>
      <c r="B32" s="304">
        <v>47</v>
      </c>
    </row>
    <row r="33" customHeight="true" spans="1:2">
      <c r="A33" s="328" t="s">
        <v>1300</v>
      </c>
      <c r="B33" s="304">
        <v>111</v>
      </c>
    </row>
    <row r="34" customHeight="true" spans="1:2">
      <c r="A34" s="328" t="s">
        <v>1301</v>
      </c>
      <c r="B34" s="304">
        <v>16018</v>
      </c>
    </row>
    <row r="35" customHeight="true" spans="1:2">
      <c r="A35" s="326" t="s">
        <v>1303</v>
      </c>
      <c r="B35" s="306">
        <v>467279</v>
      </c>
    </row>
    <row r="36" customHeight="true" spans="1:2">
      <c r="A36" s="328" t="s">
        <v>1304</v>
      </c>
      <c r="B36" s="304">
        <v>292892</v>
      </c>
    </row>
    <row r="37" customHeight="true" spans="1:2">
      <c r="A37" s="328" t="s">
        <v>1305</v>
      </c>
      <c r="B37" s="304">
        <v>160837</v>
      </c>
    </row>
    <row r="38" customHeight="true" spans="1:2">
      <c r="A38" s="328" t="s">
        <v>1306</v>
      </c>
      <c r="B38" s="304">
        <v>13550</v>
      </c>
    </row>
    <row r="39" customHeight="true" spans="1:2">
      <c r="A39" s="326" t="s">
        <v>1307</v>
      </c>
      <c r="B39" s="306">
        <v>13882</v>
      </c>
    </row>
    <row r="40" customHeight="true" spans="1:2">
      <c r="A40" s="328" t="s">
        <v>1308</v>
      </c>
      <c r="B40" s="304">
        <v>7967</v>
      </c>
    </row>
    <row r="41" customHeight="true" spans="1:2">
      <c r="A41" s="328" t="s">
        <v>1309</v>
      </c>
      <c r="B41" s="304">
        <v>5915</v>
      </c>
    </row>
    <row r="42" customHeight="true" spans="1:2">
      <c r="A42" s="326" t="s">
        <v>1310</v>
      </c>
      <c r="B42" s="306">
        <v>22646</v>
      </c>
    </row>
    <row r="43" customHeight="true" spans="1:2">
      <c r="A43" s="328" t="s">
        <v>1311</v>
      </c>
      <c r="B43" s="304">
        <v>3601</v>
      </c>
    </row>
    <row r="44" customHeight="true" spans="1:2">
      <c r="A44" s="328" t="s">
        <v>1312</v>
      </c>
      <c r="B44" s="304">
        <v>855</v>
      </c>
    </row>
    <row r="45" customHeight="true" spans="1:2">
      <c r="A45" s="328" t="s">
        <v>1313</v>
      </c>
      <c r="B45" s="304">
        <v>18190</v>
      </c>
    </row>
    <row r="46" customHeight="true" spans="1:2">
      <c r="A46" s="326" t="s">
        <v>1314</v>
      </c>
      <c r="B46" s="306">
        <v>4412</v>
      </c>
    </row>
    <row r="47" customHeight="true" spans="1:2">
      <c r="A47" s="328" t="s">
        <v>1315</v>
      </c>
      <c r="B47" s="304"/>
    </row>
    <row r="48" customHeight="true" spans="1:2">
      <c r="A48" s="328" t="s">
        <v>1316</v>
      </c>
      <c r="B48" s="304">
        <v>4412</v>
      </c>
    </row>
    <row r="49" customHeight="true" spans="1:2">
      <c r="A49" s="326" t="s">
        <v>1317</v>
      </c>
      <c r="B49" s="306">
        <v>102634</v>
      </c>
    </row>
    <row r="50" customHeight="true" spans="1:2">
      <c r="A50" s="328" t="s">
        <v>1318</v>
      </c>
      <c r="B50" s="304">
        <v>40158</v>
      </c>
    </row>
    <row r="51" customHeight="true" spans="1:2">
      <c r="A51" s="328" t="s">
        <v>1319</v>
      </c>
      <c r="B51" s="304">
        <v>4835</v>
      </c>
    </row>
    <row r="52" customHeight="true" spans="1:2">
      <c r="A52" s="328" t="s">
        <v>1320</v>
      </c>
      <c r="B52" s="304">
        <v>2478</v>
      </c>
    </row>
    <row r="53" customHeight="true" spans="1:2">
      <c r="A53" s="328" t="s">
        <v>1321</v>
      </c>
      <c r="B53" s="304">
        <v>25769</v>
      </c>
    </row>
    <row r="54" customHeight="true" spans="1:2">
      <c r="A54" s="328" t="s">
        <v>1322</v>
      </c>
      <c r="B54" s="304">
        <v>29394</v>
      </c>
    </row>
    <row r="55" customHeight="true" spans="1:2">
      <c r="A55" s="326" t="s">
        <v>1323</v>
      </c>
      <c r="B55" s="306">
        <v>43280</v>
      </c>
    </row>
    <row r="56" customHeight="true" spans="1:2">
      <c r="A56" s="328" t="s">
        <v>1324</v>
      </c>
      <c r="B56" s="304">
        <v>43280</v>
      </c>
    </row>
    <row r="57" customHeight="true" spans="1:2">
      <c r="A57" s="328" t="s">
        <v>1325</v>
      </c>
      <c r="B57" s="304"/>
    </row>
    <row r="58" customHeight="true" spans="1:2">
      <c r="A58" s="326" t="s">
        <v>1326</v>
      </c>
      <c r="B58" s="306">
        <v>54510</v>
      </c>
    </row>
    <row r="59" customHeight="true" spans="1:2">
      <c r="A59" s="328" t="s">
        <v>1327</v>
      </c>
      <c r="B59" s="304">
        <v>54115</v>
      </c>
    </row>
    <row r="60" customHeight="true" spans="1:2">
      <c r="A60" s="328" t="s">
        <v>1328</v>
      </c>
      <c r="B60" s="304">
        <v>113</v>
      </c>
    </row>
    <row r="61" customHeight="true" spans="1:2">
      <c r="A61" s="328" t="s">
        <v>1329</v>
      </c>
      <c r="B61" s="304">
        <v>282</v>
      </c>
    </row>
    <row r="62" customHeight="true" spans="1:2">
      <c r="A62" s="328" t="s">
        <v>1330</v>
      </c>
      <c r="B62" s="304"/>
    </row>
    <row r="63" customHeight="true" spans="1:2">
      <c r="A63" s="326" t="s">
        <v>1331</v>
      </c>
      <c r="B63" s="306">
        <v>18919</v>
      </c>
    </row>
    <row r="64" customHeight="true" spans="1:2">
      <c r="A64" s="328" t="s">
        <v>1332</v>
      </c>
      <c r="B64" s="304"/>
    </row>
    <row r="65" customHeight="true" spans="1:2">
      <c r="A65" s="328" t="s">
        <v>1333</v>
      </c>
      <c r="B65" s="304"/>
    </row>
    <row r="66" customHeight="true" spans="1:2">
      <c r="A66" s="328" t="s">
        <v>1334</v>
      </c>
      <c r="B66" s="304">
        <v>1266</v>
      </c>
    </row>
    <row r="67" customHeight="true" spans="1:2">
      <c r="A67" s="328" t="s">
        <v>1335</v>
      </c>
      <c r="B67" s="304">
        <v>17653</v>
      </c>
    </row>
    <row r="68" customHeight="true" spans="1:2">
      <c r="A68" s="361" t="s">
        <v>1336</v>
      </c>
      <c r="B68" s="306">
        <v>1598093</v>
      </c>
    </row>
    <row r="69" customHeight="true" spans="2:2">
      <c r="B69" s="365"/>
    </row>
  </sheetData>
  <mergeCells count="1">
    <mergeCell ref="A1:B1"/>
  </mergeCells>
  <printOptions horizontalCentered="true"/>
  <pageMargins left="0.708333333333333" right="0.708333333333333" top="0.747916666666667" bottom="0.747916666666667" header="0.314583333333333" footer="0.314583333333333"/>
  <pageSetup paperSize="9" firstPageNumber="49" orientation="portrait" useFirstPageNumber="true"/>
  <headerFooter>
    <oddFooter>&amp;C&amp;P</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G33" sqref="G33"/>
    </sheetView>
  </sheetViews>
  <sheetFormatPr defaultColWidth="9" defaultRowHeight="13.5" outlineLevelCol="6"/>
  <cols>
    <col min="1" max="7" width="21.8833333333333" customWidth="true"/>
  </cols>
  <sheetData>
    <row r="1" ht="34.2" customHeight="true" spans="1:7">
      <c r="A1" s="36" t="s">
        <v>2933</v>
      </c>
      <c r="B1" s="36"/>
      <c r="C1" s="36"/>
      <c r="D1" s="36"/>
      <c r="E1" s="36"/>
      <c r="F1" s="36"/>
      <c r="G1" s="36"/>
    </row>
    <row r="2" ht="20.4" customHeight="true" spans="1:7">
      <c r="A2" s="37"/>
      <c r="B2" s="37"/>
      <c r="C2" s="38"/>
      <c r="D2" s="38"/>
      <c r="E2" s="38"/>
      <c r="F2" s="38"/>
      <c r="G2" s="48" t="s">
        <v>2746</v>
      </c>
    </row>
    <row r="3" ht="21.6" customHeight="true" spans="1:7">
      <c r="A3" s="39" t="s">
        <v>2934</v>
      </c>
      <c r="B3" s="40" t="s">
        <v>2935</v>
      </c>
      <c r="C3" s="40"/>
      <c r="D3" s="40"/>
      <c r="E3" s="49" t="s">
        <v>2936</v>
      </c>
      <c r="F3" s="49"/>
      <c r="G3" s="50"/>
    </row>
    <row r="4" spans="1:7">
      <c r="A4" s="41"/>
      <c r="B4" s="42"/>
      <c r="C4" s="43" t="s">
        <v>2937</v>
      </c>
      <c r="D4" s="44" t="s">
        <v>2938</v>
      </c>
      <c r="E4" s="51"/>
      <c r="F4" s="43" t="s">
        <v>2937</v>
      </c>
      <c r="G4" s="52" t="s">
        <v>2938</v>
      </c>
    </row>
    <row r="5" ht="20.4" customHeight="true" spans="1:7">
      <c r="A5" s="45" t="s">
        <v>2939</v>
      </c>
      <c r="B5" s="45" t="s">
        <v>2932</v>
      </c>
      <c r="C5" s="45" t="s">
        <v>2921</v>
      </c>
      <c r="D5" s="45" t="s">
        <v>2922</v>
      </c>
      <c r="E5" s="45" t="s">
        <v>2923</v>
      </c>
      <c r="F5" s="45" t="s">
        <v>2924</v>
      </c>
      <c r="G5" s="45" t="s">
        <v>2925</v>
      </c>
    </row>
    <row r="6" ht="24.6" customHeight="true" spans="1:7">
      <c r="A6" s="46" t="s">
        <v>2940</v>
      </c>
      <c r="B6" s="47">
        <v>237.2924</v>
      </c>
      <c r="C6" s="47">
        <v>152.1674</v>
      </c>
      <c r="D6" s="47">
        <v>85.125</v>
      </c>
      <c r="E6" s="47">
        <v>182.0256177164</v>
      </c>
      <c r="F6" s="47">
        <v>113.6361177164</v>
      </c>
      <c r="G6" s="47">
        <v>68.3895</v>
      </c>
    </row>
    <row r="7" ht="24.6" customHeight="true" spans="1:7">
      <c r="A7" s="46" t="s">
        <v>2941</v>
      </c>
      <c r="B7" s="47">
        <v>115.5521</v>
      </c>
      <c r="C7" s="47">
        <v>75.7433</v>
      </c>
      <c r="D7" s="47">
        <v>39.8088</v>
      </c>
      <c r="E7" s="47">
        <v>110.7053177164</v>
      </c>
      <c r="F7" s="47">
        <v>73.0398177164</v>
      </c>
      <c r="G7" s="47">
        <v>37.6655</v>
      </c>
    </row>
    <row r="8" ht="24.6" customHeight="true" spans="1:7">
      <c r="A8" s="46" t="s">
        <v>2942</v>
      </c>
      <c r="B8" s="47">
        <v>22.1613</v>
      </c>
      <c r="C8" s="47">
        <v>13.6335</v>
      </c>
      <c r="D8" s="47">
        <v>8.5278</v>
      </c>
      <c r="E8" s="47">
        <v>18.9401</v>
      </c>
      <c r="F8" s="47">
        <v>13.1807</v>
      </c>
      <c r="G8" s="47">
        <v>5.7594</v>
      </c>
    </row>
    <row r="9" ht="24.6" customHeight="true" spans="1:7">
      <c r="A9" s="46" t="s">
        <v>2943</v>
      </c>
      <c r="B9" s="47">
        <v>18.8991</v>
      </c>
      <c r="C9" s="47">
        <v>14.614</v>
      </c>
      <c r="D9" s="47">
        <v>4.2851</v>
      </c>
      <c r="E9" s="47">
        <v>16.2384</v>
      </c>
      <c r="F9" s="47">
        <v>12.468</v>
      </c>
      <c r="G9" s="47">
        <v>3.7704</v>
      </c>
    </row>
    <row r="10" ht="24.6" customHeight="true" spans="1:7">
      <c r="A10" s="46" t="s">
        <v>2944</v>
      </c>
      <c r="B10" s="47">
        <v>39.3275</v>
      </c>
      <c r="C10" s="47">
        <v>16.484</v>
      </c>
      <c r="D10" s="47">
        <v>22.8435</v>
      </c>
      <c r="E10" s="47">
        <v>36.1418</v>
      </c>
      <c r="F10" s="47">
        <v>14.9476</v>
      </c>
      <c r="G10" s="47">
        <v>21.1942</v>
      </c>
    </row>
    <row r="11" ht="24.6" customHeight="true" spans="1:7">
      <c r="A11" s="46" t="s">
        <v>2945</v>
      </c>
      <c r="B11" s="47">
        <v>22.9263</v>
      </c>
      <c r="C11" s="47">
        <v>19.1504</v>
      </c>
      <c r="D11" s="47">
        <v>3.7759</v>
      </c>
      <c r="E11" s="47">
        <v>21.0310121664</v>
      </c>
      <c r="F11" s="47">
        <v>17.5030121664</v>
      </c>
      <c r="G11" s="47">
        <v>3.528</v>
      </c>
    </row>
    <row r="12" ht="24.6" customHeight="true" spans="1:7">
      <c r="A12" s="46" t="s">
        <v>2946</v>
      </c>
      <c r="B12" s="47">
        <v>18.4261</v>
      </c>
      <c r="C12" s="47">
        <v>12.5422</v>
      </c>
      <c r="D12" s="47">
        <v>5.8839</v>
      </c>
      <c r="E12" s="47">
        <v>17.8378</v>
      </c>
      <c r="F12" s="47">
        <v>12.1638</v>
      </c>
      <c r="G12" s="47">
        <v>5.674</v>
      </c>
    </row>
  </sheetData>
  <mergeCells count="4">
    <mergeCell ref="A1:G1"/>
    <mergeCell ref="B3:D3"/>
    <mergeCell ref="E3:G3"/>
    <mergeCell ref="A3:A4"/>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L31" sqref="L31"/>
    </sheetView>
  </sheetViews>
  <sheetFormatPr defaultColWidth="9" defaultRowHeight="13.5" outlineLevelCol="1"/>
  <cols>
    <col min="1" max="1" width="41.2166666666667" customWidth="true"/>
    <col min="2" max="2" width="27.8833333333333" customWidth="true"/>
  </cols>
  <sheetData>
    <row r="1" ht="35.4" customHeight="true" spans="1:2">
      <c r="A1" s="29" t="s">
        <v>2947</v>
      </c>
      <c r="B1" s="29"/>
    </row>
    <row r="2" ht="19.8" customHeight="true" spans="2:2">
      <c r="B2" s="30" t="s">
        <v>2746</v>
      </c>
    </row>
    <row r="3" s="27" customFormat="true" ht="21" customHeight="true" spans="1:2">
      <c r="A3" s="31" t="s">
        <v>2747</v>
      </c>
      <c r="B3" s="32" t="s">
        <v>2948</v>
      </c>
    </row>
    <row r="4" s="28" customFormat="true" ht="25.2" customHeight="true" spans="1:2">
      <c r="A4" s="33" t="s">
        <v>2949</v>
      </c>
      <c r="B4" s="34">
        <v>16.24</v>
      </c>
    </row>
    <row r="5" s="28" customFormat="true" ht="25.2" customHeight="true" spans="1:2">
      <c r="A5" s="33" t="s">
        <v>2950</v>
      </c>
      <c r="B5" s="34">
        <v>16.24</v>
      </c>
    </row>
    <row r="6" s="28" customFormat="true" ht="25.2" customHeight="true" spans="1:2">
      <c r="A6" s="33" t="s">
        <v>2951</v>
      </c>
      <c r="B6" s="34">
        <v>3.58</v>
      </c>
    </row>
    <row r="7" s="28" customFormat="true" ht="25.2" customHeight="true" spans="1:2">
      <c r="A7" s="35" t="s">
        <v>2952</v>
      </c>
      <c r="B7" s="34">
        <v>2.45</v>
      </c>
    </row>
    <row r="8" s="28" customFormat="true" ht="25.2" customHeight="true" spans="1:2">
      <c r="A8" s="35" t="s">
        <v>2953</v>
      </c>
      <c r="B8" s="34">
        <v>1.13</v>
      </c>
    </row>
    <row r="9" s="28" customFormat="true" ht="25.2" customHeight="true" spans="1:2">
      <c r="A9" s="33" t="s">
        <v>2954</v>
      </c>
      <c r="B9" s="34">
        <v>16.24</v>
      </c>
    </row>
    <row r="10" s="28" customFormat="true" ht="25.2" customHeight="true" spans="1:2">
      <c r="A10" s="33" t="s">
        <v>2955</v>
      </c>
      <c r="B10" s="34">
        <v>14.44</v>
      </c>
    </row>
    <row r="11" s="28" customFormat="true" ht="25.2" customHeight="true" spans="1:2">
      <c r="A11" s="33" t="s">
        <v>2956</v>
      </c>
      <c r="B11" s="34">
        <v>3.36</v>
      </c>
    </row>
  </sheetData>
  <mergeCells count="1">
    <mergeCell ref="A1:B1"/>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1"/>
  <sheetViews>
    <sheetView workbookViewId="0">
      <selection activeCell="G6" sqref="G6"/>
    </sheetView>
  </sheetViews>
  <sheetFormatPr defaultColWidth="9" defaultRowHeight="13.5"/>
  <cols>
    <col min="1" max="1" width="19" style="1" customWidth="true"/>
    <col min="2" max="2" width="37" style="1" customWidth="true"/>
    <col min="3" max="3" width="11.4416666666667" style="1" customWidth="true"/>
    <col min="4" max="4" width="14.775" style="1" customWidth="true"/>
    <col min="5" max="5" width="13" style="1" customWidth="true"/>
    <col min="6" max="6" width="46" style="1" customWidth="true"/>
    <col min="7" max="9" width="14" style="1" customWidth="true"/>
    <col min="10" max="13" width="10" style="1" customWidth="true"/>
    <col min="14" max="16384" width="9" style="1"/>
  </cols>
  <sheetData>
    <row r="1" s="1" customFormat="true" ht="29.25" spans="1:13">
      <c r="A1" s="9" t="s">
        <v>2957</v>
      </c>
      <c r="B1" s="9"/>
      <c r="C1" s="9"/>
      <c r="D1" s="10"/>
      <c r="E1" s="10"/>
      <c r="F1" s="10"/>
      <c r="G1" s="3"/>
      <c r="H1" s="3"/>
      <c r="I1" s="3"/>
      <c r="J1" s="26"/>
      <c r="K1" s="26"/>
      <c r="L1" s="26"/>
      <c r="M1" s="26"/>
    </row>
    <row r="2" s="1" customFormat="true" ht="15.75" spans="1:13">
      <c r="A2" s="11" t="s">
        <v>1136</v>
      </c>
      <c r="B2" s="11"/>
      <c r="C2" s="11"/>
      <c r="D2" s="11"/>
      <c r="E2" s="11"/>
      <c r="F2" s="11"/>
      <c r="G2" s="3"/>
      <c r="H2" s="3"/>
      <c r="I2" s="3"/>
      <c r="J2" s="26"/>
      <c r="K2" s="26"/>
      <c r="L2" s="26"/>
      <c r="M2" s="26"/>
    </row>
    <row r="3" s="1" customFormat="true" ht="68.25" customHeight="true" spans="1:13">
      <c r="A3" s="12" t="s">
        <v>2958</v>
      </c>
      <c r="B3" s="12" t="s">
        <v>2789</v>
      </c>
      <c r="C3" s="12" t="s">
        <v>2793</v>
      </c>
      <c r="D3" s="13" t="s">
        <v>2959</v>
      </c>
      <c r="E3" s="13" t="s">
        <v>2960</v>
      </c>
      <c r="F3" s="20" t="s">
        <v>2961</v>
      </c>
      <c r="G3" s="3"/>
      <c r="H3" s="3"/>
      <c r="I3" s="3"/>
      <c r="J3" s="26"/>
      <c r="K3" s="26"/>
      <c r="L3" s="26"/>
      <c r="M3" s="26"/>
    </row>
    <row r="4" s="1" customFormat="true" ht="15.75" spans="1:13">
      <c r="A4" s="14"/>
      <c r="B4" s="14"/>
      <c r="C4" s="14"/>
      <c r="D4" s="15"/>
      <c r="E4" s="15"/>
      <c r="F4" s="21"/>
      <c r="G4" s="3"/>
      <c r="H4" s="3"/>
      <c r="I4" s="3"/>
      <c r="J4" s="26"/>
      <c r="K4" s="26"/>
      <c r="L4" s="26"/>
      <c r="M4" s="26"/>
    </row>
    <row r="5" s="1" customFormat="true" ht="110.25" spans="1:13">
      <c r="A5" s="16" t="s">
        <v>2926</v>
      </c>
      <c r="B5" s="17" t="s">
        <v>2798</v>
      </c>
      <c r="C5" s="17" t="s">
        <v>2802</v>
      </c>
      <c r="D5" s="16">
        <v>963</v>
      </c>
      <c r="E5" s="16">
        <v>35.3394</v>
      </c>
      <c r="F5" s="22" t="s">
        <v>2962</v>
      </c>
      <c r="G5" s="3"/>
      <c r="H5" s="3"/>
      <c r="I5" s="3"/>
      <c r="J5" s="26"/>
      <c r="K5" s="26"/>
      <c r="L5" s="26"/>
      <c r="M5" s="26"/>
    </row>
    <row r="6" s="1" customFormat="true" ht="63" spans="1:13">
      <c r="A6" s="16" t="s">
        <v>2926</v>
      </c>
      <c r="B6" s="17" t="s">
        <v>2963</v>
      </c>
      <c r="C6" s="17" t="s">
        <v>2802</v>
      </c>
      <c r="D6" s="16">
        <v>283</v>
      </c>
      <c r="E6" s="16">
        <v>25.92</v>
      </c>
      <c r="F6" s="22" t="s">
        <v>2964</v>
      </c>
      <c r="G6" s="3"/>
      <c r="H6" s="3"/>
      <c r="I6" s="3"/>
      <c r="J6" s="26"/>
      <c r="K6" s="26"/>
      <c r="L6" s="26"/>
      <c r="M6" s="26"/>
    </row>
    <row r="7" s="1" customFormat="true" ht="31.5" spans="1:13">
      <c r="A7" s="16" t="s">
        <v>2926</v>
      </c>
      <c r="B7" s="17" t="s">
        <v>2805</v>
      </c>
      <c r="C7" s="17" t="s">
        <v>2802</v>
      </c>
      <c r="D7" s="16">
        <v>150</v>
      </c>
      <c r="E7" s="16">
        <v>29.912</v>
      </c>
      <c r="F7" s="22" t="s">
        <v>2965</v>
      </c>
      <c r="G7" s="3"/>
      <c r="H7" s="3"/>
      <c r="I7" s="3"/>
      <c r="J7" s="26"/>
      <c r="K7" s="26"/>
      <c r="L7" s="26"/>
      <c r="M7" s="26"/>
    </row>
    <row r="8" s="1" customFormat="true" ht="47.25" spans="1:13">
      <c r="A8" s="16" t="s">
        <v>2926</v>
      </c>
      <c r="B8" s="17" t="s">
        <v>2806</v>
      </c>
      <c r="C8" s="17" t="s">
        <v>2802</v>
      </c>
      <c r="D8" s="16">
        <v>300</v>
      </c>
      <c r="E8" s="16">
        <v>0</v>
      </c>
      <c r="F8" s="22" t="s">
        <v>2966</v>
      </c>
      <c r="G8" s="3"/>
      <c r="H8" s="3"/>
      <c r="I8" s="3"/>
      <c r="J8" s="26"/>
      <c r="K8" s="26"/>
      <c r="L8" s="26"/>
      <c r="M8" s="26"/>
    </row>
    <row r="9" s="1" customFormat="true" ht="47.25" spans="1:13">
      <c r="A9" s="16" t="s">
        <v>2926</v>
      </c>
      <c r="B9" s="17" t="s">
        <v>2967</v>
      </c>
      <c r="C9" s="17" t="s">
        <v>2802</v>
      </c>
      <c r="D9" s="16">
        <v>514</v>
      </c>
      <c r="E9" s="16">
        <v>386.94</v>
      </c>
      <c r="F9" s="22" t="s">
        <v>2968</v>
      </c>
      <c r="G9" s="3"/>
      <c r="H9" s="3"/>
      <c r="I9" s="3"/>
      <c r="J9" s="26"/>
      <c r="K9" s="26"/>
      <c r="L9" s="26"/>
      <c r="M9" s="26"/>
    </row>
    <row r="10" s="1" customFormat="true" ht="47.25" spans="1:13">
      <c r="A10" s="16" t="s">
        <v>2926</v>
      </c>
      <c r="B10" s="17" t="s">
        <v>2808</v>
      </c>
      <c r="C10" s="17" t="s">
        <v>2802</v>
      </c>
      <c r="D10" s="16">
        <v>2604</v>
      </c>
      <c r="E10" s="16">
        <v>2604</v>
      </c>
      <c r="F10" s="22" t="s">
        <v>2969</v>
      </c>
      <c r="G10" s="23"/>
      <c r="H10" s="23"/>
      <c r="I10" s="23"/>
      <c r="J10" s="26"/>
      <c r="K10" s="26"/>
      <c r="L10" s="26"/>
      <c r="M10" s="26"/>
    </row>
    <row r="11" s="1" customFormat="true" ht="63" spans="1:13">
      <c r="A11" s="16" t="s">
        <v>2926</v>
      </c>
      <c r="B11" s="17" t="s">
        <v>2809</v>
      </c>
      <c r="C11" s="17" t="s">
        <v>2802</v>
      </c>
      <c r="D11" s="16">
        <v>465</v>
      </c>
      <c r="E11" s="16">
        <v>465</v>
      </c>
      <c r="F11" s="22" t="s">
        <v>2970</v>
      </c>
      <c r="G11" s="3"/>
      <c r="H11" s="3"/>
      <c r="I11" s="3"/>
      <c r="J11" s="26"/>
      <c r="K11" s="26"/>
      <c r="L11" s="26"/>
      <c r="M11" s="26"/>
    </row>
    <row r="12" s="1" customFormat="true" ht="15.75" spans="1:13">
      <c r="A12" s="16" t="s">
        <v>2926</v>
      </c>
      <c r="B12" s="17" t="s">
        <v>2813</v>
      </c>
      <c r="C12" s="17" t="s">
        <v>2802</v>
      </c>
      <c r="D12" s="16">
        <v>1000</v>
      </c>
      <c r="E12" s="16">
        <v>0</v>
      </c>
      <c r="F12" s="24" t="s">
        <v>2971</v>
      </c>
      <c r="G12" s="3"/>
      <c r="H12" s="3"/>
      <c r="I12" s="3"/>
      <c r="J12" s="26"/>
      <c r="K12" s="26"/>
      <c r="L12" s="26"/>
      <c r="M12" s="26"/>
    </row>
    <row r="13" s="1" customFormat="true" ht="78.75" spans="1:13">
      <c r="A13" s="16" t="s">
        <v>2926</v>
      </c>
      <c r="B13" s="17" t="s">
        <v>2815</v>
      </c>
      <c r="C13" s="17" t="s">
        <v>2802</v>
      </c>
      <c r="D13" s="16">
        <v>300</v>
      </c>
      <c r="E13" s="16">
        <v>300</v>
      </c>
      <c r="F13" s="22" t="s">
        <v>2972</v>
      </c>
      <c r="G13" s="3"/>
      <c r="H13" s="3"/>
      <c r="I13" s="3"/>
      <c r="J13" s="26"/>
      <c r="K13" s="26"/>
      <c r="L13" s="26"/>
      <c r="M13" s="26"/>
    </row>
    <row r="14" s="1" customFormat="true" ht="173.25" spans="1:13">
      <c r="A14" s="17" t="s">
        <v>2926</v>
      </c>
      <c r="B14" s="17" t="s">
        <v>2858</v>
      </c>
      <c r="C14" s="17" t="s">
        <v>2862</v>
      </c>
      <c r="D14" s="17">
        <v>17500</v>
      </c>
      <c r="E14" s="17">
        <v>14666.97</v>
      </c>
      <c r="F14" s="25" t="s">
        <v>2973</v>
      </c>
      <c r="G14" s="3"/>
      <c r="H14" s="3"/>
      <c r="I14" s="3"/>
      <c r="J14" s="26"/>
      <c r="K14" s="26"/>
      <c r="L14" s="26"/>
      <c r="M14" s="26"/>
    </row>
    <row r="15" s="1" customFormat="true" ht="236.25" spans="1:13">
      <c r="A15" s="17" t="s">
        <v>2926</v>
      </c>
      <c r="B15" s="17" t="s">
        <v>2867</v>
      </c>
      <c r="C15" s="17" t="s">
        <v>2862</v>
      </c>
      <c r="D15" s="17">
        <v>40000</v>
      </c>
      <c r="E15" s="17">
        <v>40000</v>
      </c>
      <c r="F15" s="25" t="s">
        <v>2974</v>
      </c>
      <c r="G15" s="3"/>
      <c r="H15" s="3"/>
      <c r="I15" s="3"/>
      <c r="J15" s="26"/>
      <c r="K15" s="26"/>
      <c r="L15" s="26"/>
      <c r="M15" s="26"/>
    </row>
    <row r="16" s="1" customFormat="true" ht="78.75" spans="1:13">
      <c r="A16" s="17" t="s">
        <v>2926</v>
      </c>
      <c r="B16" s="17" t="s">
        <v>2872</v>
      </c>
      <c r="C16" s="17" t="s">
        <v>2862</v>
      </c>
      <c r="D16" s="17">
        <v>3000</v>
      </c>
      <c r="E16" s="17">
        <v>3000</v>
      </c>
      <c r="F16" s="25" t="s">
        <v>2975</v>
      </c>
      <c r="G16" s="3"/>
      <c r="H16" s="3"/>
      <c r="I16" s="3"/>
      <c r="J16" s="26"/>
      <c r="K16" s="26"/>
      <c r="L16" s="26"/>
      <c r="M16" s="26"/>
    </row>
    <row r="17" s="1" customFormat="true" ht="63" spans="1:13">
      <c r="A17" s="17" t="s">
        <v>2926</v>
      </c>
      <c r="B17" s="18" t="s">
        <v>2864</v>
      </c>
      <c r="C17" s="17" t="s">
        <v>2862</v>
      </c>
      <c r="D17" s="17">
        <v>6000</v>
      </c>
      <c r="E17" s="17">
        <v>6000</v>
      </c>
      <c r="F17" s="25" t="s">
        <v>2976</v>
      </c>
      <c r="G17" s="3"/>
      <c r="H17" s="3"/>
      <c r="I17" s="3"/>
      <c r="J17" s="26"/>
      <c r="K17" s="26"/>
      <c r="L17" s="26"/>
      <c r="M17" s="26"/>
    </row>
    <row r="18" s="1" customFormat="true" ht="189" spans="1:13">
      <c r="A18" s="17" t="s">
        <v>2926</v>
      </c>
      <c r="B18" s="17" t="s">
        <v>2869</v>
      </c>
      <c r="C18" s="17" t="s">
        <v>2862</v>
      </c>
      <c r="D18" s="17">
        <v>39200</v>
      </c>
      <c r="E18" s="17">
        <v>30491.9629</v>
      </c>
      <c r="F18" s="25" t="s">
        <v>2977</v>
      </c>
      <c r="G18" s="3"/>
      <c r="H18" s="3"/>
      <c r="I18" s="3"/>
      <c r="J18" s="26"/>
      <c r="K18" s="26"/>
      <c r="L18" s="26"/>
      <c r="M18" s="26"/>
    </row>
    <row r="19" s="1" customFormat="true" ht="126" spans="1:13">
      <c r="A19" s="17" t="s">
        <v>2926</v>
      </c>
      <c r="B19" s="17" t="s">
        <v>2874</v>
      </c>
      <c r="C19" s="17" t="s">
        <v>2862</v>
      </c>
      <c r="D19" s="17">
        <v>30000</v>
      </c>
      <c r="E19" s="17">
        <v>23181</v>
      </c>
      <c r="F19" s="25" t="s">
        <v>2978</v>
      </c>
      <c r="G19" s="3"/>
      <c r="H19" s="3"/>
      <c r="I19" s="3"/>
      <c r="J19" s="26"/>
      <c r="K19" s="26"/>
      <c r="L19" s="26"/>
      <c r="M19" s="26"/>
    </row>
    <row r="20" s="1" customFormat="true" ht="15.75" spans="1:13">
      <c r="A20" s="19"/>
      <c r="B20" s="19"/>
      <c r="C20" s="19"/>
      <c r="D20" s="19"/>
      <c r="E20" s="19"/>
      <c r="F20" s="19"/>
      <c r="G20" s="3"/>
      <c r="H20" s="3"/>
      <c r="I20" s="3"/>
      <c r="J20" s="26"/>
      <c r="K20" s="26"/>
      <c r="L20" s="26"/>
      <c r="M20" s="26"/>
    </row>
    <row r="21" s="1" customFormat="true" ht="15.75" spans="1:13">
      <c r="A21" s="19"/>
      <c r="B21" s="19"/>
      <c r="C21" s="19"/>
      <c r="D21" s="19"/>
      <c r="E21" s="19"/>
      <c r="F21" s="19"/>
      <c r="G21" s="3"/>
      <c r="H21" s="3"/>
      <c r="I21" s="3"/>
      <c r="J21" s="26"/>
      <c r="K21" s="26"/>
      <c r="L21" s="26"/>
      <c r="M21" s="26"/>
    </row>
    <row r="22" s="1" customFormat="true" ht="15.75" spans="1:13">
      <c r="A22" s="19"/>
      <c r="B22" s="19"/>
      <c r="C22" s="19"/>
      <c r="D22" s="19"/>
      <c r="E22" s="19"/>
      <c r="F22" s="19"/>
      <c r="G22" s="3"/>
      <c r="H22" s="3"/>
      <c r="I22" s="3"/>
      <c r="J22" s="26"/>
      <c r="K22" s="26"/>
      <c r="L22" s="26"/>
      <c r="M22" s="26"/>
    </row>
    <row r="23" s="1" customFormat="true" ht="15.75" spans="1:13">
      <c r="A23" s="19"/>
      <c r="B23" s="19"/>
      <c r="C23" s="19"/>
      <c r="D23" s="19"/>
      <c r="E23" s="19"/>
      <c r="F23" s="19"/>
      <c r="G23" s="3"/>
      <c r="H23" s="3"/>
      <c r="I23" s="3"/>
      <c r="J23" s="26"/>
      <c r="K23" s="26"/>
      <c r="L23" s="26"/>
      <c r="M23" s="26"/>
    </row>
    <row r="24" s="1" customFormat="true" ht="15.75" spans="1:13">
      <c r="A24" s="19"/>
      <c r="B24" s="19"/>
      <c r="C24" s="19"/>
      <c r="D24" s="19"/>
      <c r="E24" s="19"/>
      <c r="F24" s="19"/>
      <c r="G24" s="3"/>
      <c r="H24" s="3"/>
      <c r="I24" s="3"/>
      <c r="J24" s="26"/>
      <c r="K24" s="26"/>
      <c r="L24" s="26"/>
      <c r="M24" s="26"/>
    </row>
    <row r="25" s="1" customFormat="true" ht="15.75" spans="1:13">
      <c r="A25" s="19"/>
      <c r="B25" s="19"/>
      <c r="C25" s="19"/>
      <c r="D25" s="19"/>
      <c r="E25" s="19"/>
      <c r="F25" s="19"/>
      <c r="G25" s="3"/>
      <c r="H25" s="3"/>
      <c r="I25" s="3"/>
      <c r="J25" s="26"/>
      <c r="K25" s="26"/>
      <c r="L25" s="26"/>
      <c r="M25" s="26"/>
    </row>
    <row r="26" s="1" customFormat="true" ht="15.75" spans="1:13">
      <c r="A26" s="19"/>
      <c r="B26" s="19"/>
      <c r="C26" s="19"/>
      <c r="D26" s="19"/>
      <c r="E26" s="19"/>
      <c r="F26" s="19"/>
      <c r="G26" s="3"/>
      <c r="H26" s="3"/>
      <c r="I26" s="3"/>
      <c r="J26" s="26"/>
      <c r="K26" s="26"/>
      <c r="L26" s="26"/>
      <c r="M26" s="26"/>
    </row>
    <row r="27" s="1" customFormat="true" ht="15.75" spans="1:13">
      <c r="A27" s="19"/>
      <c r="B27" s="19"/>
      <c r="C27" s="19"/>
      <c r="D27" s="19"/>
      <c r="E27" s="19"/>
      <c r="F27" s="19"/>
      <c r="G27" s="3"/>
      <c r="H27" s="3"/>
      <c r="I27" s="3"/>
      <c r="J27" s="26"/>
      <c r="K27" s="26"/>
      <c r="L27" s="26"/>
      <c r="M27" s="26"/>
    </row>
    <row r="28" s="1" customFormat="true" ht="15.75" spans="1:13">
      <c r="A28" s="19"/>
      <c r="B28" s="19"/>
      <c r="C28" s="19"/>
      <c r="D28" s="19"/>
      <c r="E28" s="19"/>
      <c r="F28" s="19"/>
      <c r="G28" s="3"/>
      <c r="H28" s="3"/>
      <c r="I28" s="3"/>
      <c r="J28" s="26"/>
      <c r="K28" s="26"/>
      <c r="L28" s="26"/>
      <c r="M28" s="26"/>
    </row>
    <row r="29" s="1" customFormat="true" ht="15.75" spans="1:13">
      <c r="A29" s="19"/>
      <c r="B29" s="19"/>
      <c r="C29" s="19"/>
      <c r="D29" s="19"/>
      <c r="E29" s="19"/>
      <c r="F29" s="19"/>
      <c r="G29" s="3"/>
      <c r="H29" s="3"/>
      <c r="I29" s="3"/>
      <c r="J29" s="26"/>
      <c r="K29" s="26"/>
      <c r="L29" s="26"/>
      <c r="M29" s="26"/>
    </row>
    <row r="30" s="1" customFormat="true" ht="15.75" spans="1:13">
      <c r="A30" s="19"/>
      <c r="B30" s="19"/>
      <c r="C30" s="19"/>
      <c r="D30" s="19"/>
      <c r="E30" s="19"/>
      <c r="F30" s="19"/>
      <c r="G30" s="3"/>
      <c r="H30" s="3"/>
      <c r="I30" s="3"/>
      <c r="J30" s="26"/>
      <c r="K30" s="26"/>
      <c r="L30" s="26"/>
      <c r="M30" s="26"/>
    </row>
    <row r="31" s="1" customFormat="true" ht="15.75" spans="1:13">
      <c r="A31" s="19"/>
      <c r="B31" s="19"/>
      <c r="C31" s="19"/>
      <c r="D31" s="19"/>
      <c r="E31" s="19"/>
      <c r="F31" s="19"/>
      <c r="G31" s="3"/>
      <c r="H31" s="3"/>
      <c r="I31" s="3"/>
      <c r="J31" s="26"/>
      <c r="K31" s="26"/>
      <c r="L31" s="26"/>
      <c r="M31" s="26"/>
    </row>
    <row r="32" s="1" customFormat="true" ht="15.75" spans="1:13">
      <c r="A32" s="19"/>
      <c r="B32" s="19"/>
      <c r="C32" s="19"/>
      <c r="D32" s="19"/>
      <c r="E32" s="19"/>
      <c r="F32" s="19"/>
      <c r="G32" s="3"/>
      <c r="H32" s="3"/>
      <c r="I32" s="3"/>
      <c r="J32" s="26"/>
      <c r="K32" s="26"/>
      <c r="L32" s="26"/>
      <c r="M32" s="26"/>
    </row>
    <row r="33" s="1" customFormat="true" ht="15.75" spans="1:13">
      <c r="A33" s="19"/>
      <c r="B33" s="19"/>
      <c r="C33" s="19"/>
      <c r="D33" s="19"/>
      <c r="E33" s="19"/>
      <c r="F33" s="19"/>
      <c r="G33" s="3"/>
      <c r="H33" s="3"/>
      <c r="I33" s="3"/>
      <c r="J33" s="26"/>
      <c r="K33" s="26"/>
      <c r="L33" s="26"/>
      <c r="M33" s="26"/>
    </row>
    <row r="34" s="1" customFormat="true" ht="15.75" spans="1:13">
      <c r="A34" s="19"/>
      <c r="B34" s="19"/>
      <c r="C34" s="19"/>
      <c r="D34" s="19"/>
      <c r="E34" s="19"/>
      <c r="F34" s="19"/>
      <c r="G34" s="3"/>
      <c r="H34" s="3"/>
      <c r="I34" s="3"/>
      <c r="J34" s="26"/>
      <c r="K34" s="26"/>
      <c r="L34" s="26"/>
      <c r="M34" s="26"/>
    </row>
    <row r="35" s="1" customFormat="true" ht="15.75" spans="1:13">
      <c r="A35" s="19"/>
      <c r="B35" s="19"/>
      <c r="C35" s="19"/>
      <c r="D35" s="19"/>
      <c r="E35" s="19"/>
      <c r="F35" s="19"/>
      <c r="G35" s="3"/>
      <c r="H35" s="3"/>
      <c r="I35" s="3"/>
      <c r="J35" s="26"/>
      <c r="K35" s="26"/>
      <c r="L35" s="26"/>
      <c r="M35" s="26"/>
    </row>
    <row r="36" s="1" customFormat="true" ht="15.75" spans="1:13">
      <c r="A36" s="19"/>
      <c r="B36" s="19"/>
      <c r="C36" s="19"/>
      <c r="D36" s="19"/>
      <c r="E36" s="19"/>
      <c r="F36" s="19"/>
      <c r="G36" s="3"/>
      <c r="H36" s="3"/>
      <c r="I36" s="3"/>
      <c r="J36" s="26"/>
      <c r="K36" s="26"/>
      <c r="L36" s="26"/>
      <c r="M36" s="26"/>
    </row>
    <row r="37" s="1" customFormat="true" ht="15.75" spans="1:13">
      <c r="A37" s="19"/>
      <c r="B37" s="19"/>
      <c r="C37" s="19"/>
      <c r="D37" s="19"/>
      <c r="E37" s="19"/>
      <c r="F37" s="19"/>
      <c r="G37" s="3"/>
      <c r="H37" s="3"/>
      <c r="I37" s="3"/>
      <c r="J37" s="26"/>
      <c r="K37" s="26"/>
      <c r="L37" s="26"/>
      <c r="M37" s="26"/>
    </row>
    <row r="38" s="1" customFormat="true" ht="15.75" spans="1:13">
      <c r="A38" s="19"/>
      <c r="B38" s="19"/>
      <c r="C38" s="19"/>
      <c r="D38" s="19"/>
      <c r="E38" s="19"/>
      <c r="F38" s="19"/>
      <c r="G38" s="3"/>
      <c r="H38" s="3"/>
      <c r="I38" s="3"/>
      <c r="J38" s="26"/>
      <c r="K38" s="26"/>
      <c r="L38" s="26"/>
      <c r="M38" s="26"/>
    </row>
    <row r="39" s="1" customFormat="true" ht="15.75" spans="1:13">
      <c r="A39" s="19"/>
      <c r="B39" s="19"/>
      <c r="C39" s="19"/>
      <c r="D39" s="19"/>
      <c r="E39" s="19"/>
      <c r="F39" s="19"/>
      <c r="G39" s="3"/>
      <c r="H39" s="3"/>
      <c r="I39" s="3"/>
      <c r="J39" s="26"/>
      <c r="K39" s="26"/>
      <c r="L39" s="26"/>
      <c r="M39" s="26"/>
    </row>
    <row r="40" s="1" customFormat="true" ht="15.75" spans="1:13">
      <c r="A40" s="19"/>
      <c r="B40" s="19"/>
      <c r="C40" s="19"/>
      <c r="D40" s="19"/>
      <c r="E40" s="19"/>
      <c r="F40" s="19"/>
      <c r="G40" s="3"/>
      <c r="H40" s="3"/>
      <c r="I40" s="3"/>
      <c r="J40" s="26"/>
      <c r="K40" s="26"/>
      <c r="L40" s="26"/>
      <c r="M40" s="26"/>
    </row>
    <row r="41" s="1" customFormat="true" ht="15.75" spans="1:13">
      <c r="A41" s="19"/>
      <c r="B41" s="19"/>
      <c r="C41" s="19"/>
      <c r="D41" s="19"/>
      <c r="E41" s="19"/>
      <c r="F41" s="19"/>
      <c r="G41" s="3"/>
      <c r="H41" s="3"/>
      <c r="I41" s="3"/>
      <c r="J41" s="26"/>
      <c r="K41" s="26"/>
      <c r="L41" s="26"/>
      <c r="M41" s="26"/>
    </row>
    <row r="42" s="1" customFormat="true" ht="15.75" spans="1:13">
      <c r="A42" s="19"/>
      <c r="B42" s="19"/>
      <c r="C42" s="19"/>
      <c r="D42" s="19"/>
      <c r="E42" s="19"/>
      <c r="F42" s="19"/>
      <c r="G42" s="3"/>
      <c r="H42" s="3"/>
      <c r="I42" s="3"/>
      <c r="J42" s="26"/>
      <c r="K42" s="26"/>
      <c r="L42" s="26"/>
      <c r="M42" s="26"/>
    </row>
    <row r="43" s="1" customFormat="true" ht="15.75" spans="1:13">
      <c r="A43" s="19"/>
      <c r="B43" s="19"/>
      <c r="C43" s="19"/>
      <c r="D43" s="19"/>
      <c r="E43" s="19"/>
      <c r="F43" s="19"/>
      <c r="G43" s="3"/>
      <c r="H43" s="3"/>
      <c r="I43" s="3"/>
      <c r="J43" s="26"/>
      <c r="K43" s="26"/>
      <c r="L43" s="26"/>
      <c r="M43" s="26"/>
    </row>
    <row r="44" s="1" customFormat="true" ht="15.75" spans="1:13">
      <c r="A44" s="19"/>
      <c r="B44" s="19"/>
      <c r="C44" s="19"/>
      <c r="D44" s="19"/>
      <c r="E44" s="19"/>
      <c r="F44" s="19"/>
      <c r="G44" s="3"/>
      <c r="H44" s="3"/>
      <c r="I44" s="3"/>
      <c r="J44" s="26"/>
      <c r="K44" s="26"/>
      <c r="L44" s="26"/>
      <c r="M44" s="26"/>
    </row>
    <row r="45" s="1" customFormat="true" ht="15.75" spans="1:13">
      <c r="A45" s="19"/>
      <c r="B45" s="19"/>
      <c r="C45" s="19"/>
      <c r="D45" s="19"/>
      <c r="E45" s="19"/>
      <c r="F45" s="19"/>
      <c r="G45" s="3"/>
      <c r="H45" s="3"/>
      <c r="I45" s="3"/>
      <c r="J45" s="26"/>
      <c r="K45" s="26"/>
      <c r="L45" s="26"/>
      <c r="M45" s="26"/>
    </row>
    <row r="46" s="1" customFormat="true" ht="15.75" spans="1:13">
      <c r="A46" s="19"/>
      <c r="B46" s="19"/>
      <c r="C46" s="19"/>
      <c r="D46" s="19"/>
      <c r="E46" s="19"/>
      <c r="F46" s="19"/>
      <c r="G46" s="3"/>
      <c r="H46" s="3"/>
      <c r="I46" s="3"/>
      <c r="J46" s="26"/>
      <c r="K46" s="26"/>
      <c r="L46" s="26"/>
      <c r="M46" s="26"/>
    </row>
    <row r="47" s="1" customFormat="true" ht="15.75" spans="1:13">
      <c r="A47" s="19"/>
      <c r="B47" s="19"/>
      <c r="C47" s="19"/>
      <c r="D47" s="19"/>
      <c r="E47" s="19"/>
      <c r="F47" s="19"/>
      <c r="G47" s="3"/>
      <c r="H47" s="3"/>
      <c r="I47" s="3"/>
      <c r="J47" s="26"/>
      <c r="K47" s="26"/>
      <c r="L47" s="26"/>
      <c r="M47" s="26"/>
    </row>
    <row r="48" s="1" customFormat="true" ht="15.75" spans="1:13">
      <c r="A48" s="19"/>
      <c r="B48" s="19"/>
      <c r="C48" s="19"/>
      <c r="D48" s="19"/>
      <c r="E48" s="19"/>
      <c r="F48" s="19"/>
      <c r="G48" s="3"/>
      <c r="H48" s="3"/>
      <c r="I48" s="3"/>
      <c r="J48" s="26"/>
      <c r="K48" s="26"/>
      <c r="L48" s="26"/>
      <c r="M48" s="26"/>
    </row>
    <row r="49" s="1" customFormat="true" ht="15.75" spans="1:13">
      <c r="A49" s="19"/>
      <c r="B49" s="19"/>
      <c r="C49" s="19"/>
      <c r="D49" s="19"/>
      <c r="E49" s="19"/>
      <c r="F49" s="19"/>
      <c r="G49" s="3"/>
      <c r="H49" s="3"/>
      <c r="I49" s="3"/>
      <c r="J49" s="26"/>
      <c r="K49" s="26"/>
      <c r="L49" s="26"/>
      <c r="M49" s="26"/>
    </row>
    <row r="50" s="1" customFormat="true" ht="15.75" spans="1:13">
      <c r="A50" s="19"/>
      <c r="B50" s="19"/>
      <c r="C50" s="19"/>
      <c r="D50" s="19"/>
      <c r="E50" s="19"/>
      <c r="F50" s="19"/>
      <c r="G50" s="3"/>
      <c r="H50" s="3"/>
      <c r="I50" s="3"/>
      <c r="J50" s="26"/>
      <c r="K50" s="26"/>
      <c r="L50" s="26"/>
      <c r="M50" s="26"/>
    </row>
    <row r="51" s="1" customFormat="true" ht="15.75" spans="1:13">
      <c r="A51" s="19"/>
      <c r="B51" s="19"/>
      <c r="C51" s="19"/>
      <c r="D51" s="19"/>
      <c r="E51" s="19"/>
      <c r="F51" s="19"/>
      <c r="G51" s="3"/>
      <c r="H51" s="3"/>
      <c r="I51" s="3"/>
      <c r="J51" s="26"/>
      <c r="K51" s="26"/>
      <c r="L51" s="26"/>
      <c r="M51" s="26"/>
    </row>
    <row r="52" s="1" customFormat="true" ht="15.75" spans="1:13">
      <c r="A52" s="19"/>
      <c r="B52" s="19"/>
      <c r="C52" s="19"/>
      <c r="D52" s="19"/>
      <c r="E52" s="19"/>
      <c r="F52" s="19"/>
      <c r="G52" s="3"/>
      <c r="H52" s="3"/>
      <c r="I52" s="3"/>
      <c r="J52" s="26"/>
      <c r="K52" s="26"/>
      <c r="L52" s="26"/>
      <c r="M52" s="26"/>
    </row>
    <row r="53" s="1" customFormat="true" ht="15.75" spans="1:13">
      <c r="A53" s="19"/>
      <c r="B53" s="19"/>
      <c r="C53" s="19"/>
      <c r="D53" s="19"/>
      <c r="E53" s="19"/>
      <c r="F53" s="19"/>
      <c r="G53" s="3"/>
      <c r="H53" s="3"/>
      <c r="I53" s="3"/>
      <c r="J53" s="26"/>
      <c r="K53" s="26"/>
      <c r="L53" s="26"/>
      <c r="M53" s="26"/>
    </row>
    <row r="54" s="1" customFormat="true" ht="15.75" spans="1:13">
      <c r="A54" s="19"/>
      <c r="B54" s="19"/>
      <c r="C54" s="19"/>
      <c r="D54" s="19"/>
      <c r="E54" s="19"/>
      <c r="F54" s="19"/>
      <c r="G54" s="3"/>
      <c r="H54" s="3"/>
      <c r="I54" s="3"/>
      <c r="J54" s="26"/>
      <c r="K54" s="26"/>
      <c r="L54" s="26"/>
      <c r="M54" s="26"/>
    </row>
    <row r="55" s="1" customFormat="true" ht="15.75" spans="1:13">
      <c r="A55" s="19"/>
      <c r="B55" s="19"/>
      <c r="C55" s="19"/>
      <c r="D55" s="19"/>
      <c r="E55" s="19"/>
      <c r="F55" s="19"/>
      <c r="G55" s="3"/>
      <c r="H55" s="3"/>
      <c r="I55" s="3"/>
      <c r="J55" s="26"/>
      <c r="K55" s="26"/>
      <c r="L55" s="26"/>
      <c r="M55" s="26"/>
    </row>
    <row r="56" s="1" customFormat="true" ht="15.75" spans="1:13">
      <c r="A56" s="19"/>
      <c r="B56" s="19"/>
      <c r="C56" s="19"/>
      <c r="D56" s="19"/>
      <c r="E56" s="19"/>
      <c r="F56" s="19"/>
      <c r="G56" s="3"/>
      <c r="H56" s="3"/>
      <c r="I56" s="3"/>
      <c r="J56" s="26"/>
      <c r="K56" s="26"/>
      <c r="L56" s="26"/>
      <c r="M56" s="26"/>
    </row>
    <row r="57" s="1" customFormat="true" ht="15.75" spans="1:13">
      <c r="A57" s="19"/>
      <c r="B57" s="19"/>
      <c r="C57" s="19"/>
      <c r="D57" s="19"/>
      <c r="E57" s="19"/>
      <c r="F57" s="19"/>
      <c r="G57" s="3"/>
      <c r="H57" s="3"/>
      <c r="I57" s="3"/>
      <c r="J57" s="26"/>
      <c r="K57" s="26"/>
      <c r="L57" s="26"/>
      <c r="M57" s="26"/>
    </row>
    <row r="58" s="1" customFormat="true" ht="15.75" spans="1:13">
      <c r="A58" s="19"/>
      <c r="B58" s="19"/>
      <c r="C58" s="19"/>
      <c r="D58" s="19"/>
      <c r="E58" s="19"/>
      <c r="F58" s="19"/>
      <c r="G58" s="3"/>
      <c r="H58" s="3"/>
      <c r="I58" s="3"/>
      <c r="J58" s="26"/>
      <c r="K58" s="26"/>
      <c r="L58" s="26"/>
      <c r="M58" s="26"/>
    </row>
    <row r="59" s="1" customFormat="true" ht="15.75" spans="1:13">
      <c r="A59" s="19"/>
      <c r="B59" s="19"/>
      <c r="C59" s="19"/>
      <c r="D59" s="19"/>
      <c r="E59" s="19"/>
      <c r="F59" s="19"/>
      <c r="G59" s="3"/>
      <c r="H59" s="3"/>
      <c r="I59" s="3"/>
      <c r="J59" s="26"/>
      <c r="K59" s="26"/>
      <c r="L59" s="26"/>
      <c r="M59" s="26"/>
    </row>
    <row r="60" s="1" customFormat="true" ht="15.75" spans="1:13">
      <c r="A60" s="19"/>
      <c r="B60" s="19"/>
      <c r="C60" s="19"/>
      <c r="D60" s="19"/>
      <c r="E60" s="19"/>
      <c r="F60" s="19"/>
      <c r="G60" s="3"/>
      <c r="H60" s="3"/>
      <c r="I60" s="3"/>
      <c r="J60" s="26"/>
      <c r="K60" s="26"/>
      <c r="L60" s="26"/>
      <c r="M60" s="26"/>
    </row>
    <row r="61" s="1" customFormat="true" ht="15.75" spans="1:13">
      <c r="A61" s="19"/>
      <c r="B61" s="19"/>
      <c r="C61" s="19"/>
      <c r="D61" s="19"/>
      <c r="E61" s="19"/>
      <c r="F61" s="19"/>
      <c r="G61" s="3"/>
      <c r="H61" s="3"/>
      <c r="I61" s="3"/>
      <c r="J61" s="26"/>
      <c r="K61" s="26"/>
      <c r="L61" s="26"/>
      <c r="M61" s="26"/>
    </row>
    <row r="62" s="1" customFormat="true" ht="15.75" spans="1:13">
      <c r="A62" s="19"/>
      <c r="B62" s="19"/>
      <c r="C62" s="19"/>
      <c r="D62" s="19"/>
      <c r="E62" s="19"/>
      <c r="F62" s="19"/>
      <c r="G62" s="3"/>
      <c r="H62" s="3"/>
      <c r="I62" s="3"/>
      <c r="J62" s="26"/>
      <c r="K62" s="26"/>
      <c r="L62" s="26"/>
      <c r="M62" s="26"/>
    </row>
    <row r="63" s="1" customFormat="true" ht="15.75" spans="1:13">
      <c r="A63" s="19"/>
      <c r="B63" s="19"/>
      <c r="C63" s="19"/>
      <c r="D63" s="19"/>
      <c r="E63" s="19"/>
      <c r="F63" s="19"/>
      <c r="G63" s="3"/>
      <c r="H63" s="3"/>
      <c r="I63" s="3"/>
      <c r="J63" s="26"/>
      <c r="K63" s="26"/>
      <c r="L63" s="26"/>
      <c r="M63" s="26"/>
    </row>
    <row r="64" s="1" customFormat="true" ht="15.75" spans="1:13">
      <c r="A64" s="19"/>
      <c r="B64" s="19"/>
      <c r="C64" s="19"/>
      <c r="D64" s="19"/>
      <c r="E64" s="19"/>
      <c r="F64" s="19"/>
      <c r="G64" s="3"/>
      <c r="H64" s="3"/>
      <c r="I64" s="3"/>
      <c r="J64" s="26"/>
      <c r="K64" s="26"/>
      <c r="L64" s="26"/>
      <c r="M64" s="26"/>
    </row>
    <row r="65" s="1" customFormat="true" ht="15.75" spans="1:13">
      <c r="A65" s="19"/>
      <c r="B65" s="19"/>
      <c r="C65" s="19"/>
      <c r="D65" s="19"/>
      <c r="E65" s="19"/>
      <c r="F65" s="19"/>
      <c r="G65" s="3"/>
      <c r="H65" s="3"/>
      <c r="I65" s="3"/>
      <c r="J65" s="26"/>
      <c r="K65" s="26"/>
      <c r="L65" s="26"/>
      <c r="M65" s="26"/>
    </row>
    <row r="66" s="1" customFormat="true" ht="15.75" spans="1:13">
      <c r="A66" s="19"/>
      <c r="B66" s="19"/>
      <c r="C66" s="19"/>
      <c r="D66" s="19"/>
      <c r="E66" s="19"/>
      <c r="F66" s="19"/>
      <c r="G66" s="3"/>
      <c r="H66" s="3"/>
      <c r="I66" s="3"/>
      <c r="J66" s="26"/>
      <c r="K66" s="26"/>
      <c r="L66" s="26"/>
      <c r="M66" s="26"/>
    </row>
    <row r="67" s="1" customFormat="true" ht="15.75" spans="1:13">
      <c r="A67" s="19"/>
      <c r="B67" s="19"/>
      <c r="C67" s="19"/>
      <c r="D67" s="19"/>
      <c r="E67" s="19"/>
      <c r="F67" s="19"/>
      <c r="G67" s="3"/>
      <c r="H67" s="3"/>
      <c r="I67" s="3"/>
      <c r="J67" s="26"/>
      <c r="K67" s="26"/>
      <c r="L67" s="26"/>
      <c r="M67" s="26"/>
    </row>
    <row r="68" s="1" customFormat="true" ht="15.75" spans="1:13">
      <c r="A68" s="19"/>
      <c r="B68" s="19"/>
      <c r="C68" s="19"/>
      <c r="D68" s="19"/>
      <c r="E68" s="19"/>
      <c r="F68" s="19"/>
      <c r="G68" s="3"/>
      <c r="H68" s="3"/>
      <c r="I68" s="3"/>
      <c r="J68" s="26"/>
      <c r="K68" s="26"/>
      <c r="L68" s="26"/>
      <c r="M68" s="26"/>
    </row>
    <row r="69" s="1" customFormat="true" ht="15.75" spans="1:13">
      <c r="A69" s="19"/>
      <c r="B69" s="19"/>
      <c r="C69" s="19"/>
      <c r="D69" s="19"/>
      <c r="E69" s="19"/>
      <c r="F69" s="19"/>
      <c r="G69" s="3"/>
      <c r="H69" s="3"/>
      <c r="I69" s="3"/>
      <c r="J69" s="26"/>
      <c r="K69" s="26"/>
      <c r="L69" s="26"/>
      <c r="M69" s="26"/>
    </row>
    <row r="70" s="1" customFormat="true" ht="15.75" spans="1:13">
      <c r="A70" s="19"/>
      <c r="B70" s="19"/>
      <c r="C70" s="19"/>
      <c r="D70" s="19"/>
      <c r="E70" s="19"/>
      <c r="F70" s="19"/>
      <c r="G70" s="3"/>
      <c r="H70" s="3"/>
      <c r="I70" s="3"/>
      <c r="J70" s="26"/>
      <c r="K70" s="26"/>
      <c r="L70" s="26"/>
      <c r="M70" s="26"/>
    </row>
    <row r="71" s="1" customFormat="true" ht="15.75" spans="1:13">
      <c r="A71" s="19"/>
      <c r="B71" s="19"/>
      <c r="C71" s="19"/>
      <c r="D71" s="19"/>
      <c r="E71" s="19"/>
      <c r="F71" s="19"/>
      <c r="G71" s="3"/>
      <c r="H71" s="3"/>
      <c r="I71" s="3"/>
      <c r="J71" s="26"/>
      <c r="K71" s="26"/>
      <c r="L71" s="26"/>
      <c r="M71" s="26"/>
    </row>
    <row r="72" s="1" customFormat="true" ht="15.75" spans="1:13">
      <c r="A72" s="19"/>
      <c r="B72" s="19"/>
      <c r="C72" s="19"/>
      <c r="D72" s="19"/>
      <c r="E72" s="19"/>
      <c r="F72" s="19"/>
      <c r="G72" s="3"/>
      <c r="H72" s="3"/>
      <c r="I72" s="3"/>
      <c r="J72" s="26"/>
      <c r="K72" s="26"/>
      <c r="L72" s="26"/>
      <c r="M72" s="26"/>
    </row>
    <row r="73" s="1" customFormat="true" ht="15.75" spans="1:13">
      <c r="A73" s="19"/>
      <c r="B73" s="19"/>
      <c r="C73" s="19"/>
      <c r="D73" s="19"/>
      <c r="E73" s="19"/>
      <c r="F73" s="19"/>
      <c r="G73" s="3"/>
      <c r="H73" s="3"/>
      <c r="I73" s="3"/>
      <c r="J73" s="26"/>
      <c r="K73" s="26"/>
      <c r="L73" s="26"/>
      <c r="M73" s="26"/>
    </row>
    <row r="74" s="1" customFormat="true" ht="15.75" spans="1:13">
      <c r="A74" s="19"/>
      <c r="B74" s="19"/>
      <c r="C74" s="19"/>
      <c r="D74" s="19"/>
      <c r="E74" s="19"/>
      <c r="F74" s="19"/>
      <c r="G74" s="3"/>
      <c r="H74" s="3"/>
      <c r="I74" s="3"/>
      <c r="J74" s="26"/>
      <c r="K74" s="26"/>
      <c r="L74" s="26"/>
      <c r="M74" s="26"/>
    </row>
    <row r="75" s="1" customFormat="true" ht="15.75" spans="1:13">
      <c r="A75" s="19"/>
      <c r="B75" s="19"/>
      <c r="C75" s="19"/>
      <c r="D75" s="19"/>
      <c r="E75" s="19"/>
      <c r="F75" s="19"/>
      <c r="G75" s="3"/>
      <c r="H75" s="3"/>
      <c r="I75" s="3"/>
      <c r="J75" s="26"/>
      <c r="K75" s="26"/>
      <c r="L75" s="26"/>
      <c r="M75" s="26"/>
    </row>
    <row r="76" s="1" customFormat="true" ht="15.75" spans="1:13">
      <c r="A76" s="19"/>
      <c r="B76" s="19"/>
      <c r="C76" s="19"/>
      <c r="D76" s="19"/>
      <c r="E76" s="19"/>
      <c r="F76" s="19"/>
      <c r="G76" s="3"/>
      <c r="H76" s="3"/>
      <c r="I76" s="3"/>
      <c r="J76" s="26"/>
      <c r="K76" s="26"/>
      <c r="L76" s="26"/>
      <c r="M76" s="26"/>
    </row>
    <row r="77" s="1" customFormat="true" ht="15.75" spans="1:13">
      <c r="A77" s="19"/>
      <c r="B77" s="19"/>
      <c r="C77" s="19"/>
      <c r="D77" s="19"/>
      <c r="E77" s="19"/>
      <c r="F77" s="19"/>
      <c r="G77" s="3"/>
      <c r="H77" s="3"/>
      <c r="I77" s="3"/>
      <c r="J77" s="26"/>
      <c r="K77" s="26"/>
      <c r="L77" s="26"/>
      <c r="M77" s="26"/>
    </row>
    <row r="78" s="1" customFormat="true" ht="15.75" spans="1:13">
      <c r="A78" s="19"/>
      <c r="B78" s="19"/>
      <c r="C78" s="19"/>
      <c r="D78" s="19"/>
      <c r="E78" s="19"/>
      <c r="F78" s="19"/>
      <c r="G78" s="3"/>
      <c r="H78" s="3"/>
      <c r="I78" s="3"/>
      <c r="J78" s="26"/>
      <c r="K78" s="26"/>
      <c r="L78" s="26"/>
      <c r="M78" s="26"/>
    </row>
    <row r="79" s="1" customFormat="true" ht="15.75" spans="1:13">
      <c r="A79" s="19"/>
      <c r="B79" s="19"/>
      <c r="C79" s="19"/>
      <c r="D79" s="19"/>
      <c r="E79" s="19"/>
      <c r="F79" s="19"/>
      <c r="G79" s="3"/>
      <c r="H79" s="3"/>
      <c r="I79" s="3"/>
      <c r="J79" s="26"/>
      <c r="K79" s="26"/>
      <c r="L79" s="26"/>
      <c r="M79" s="26"/>
    </row>
    <row r="80" s="1" customFormat="true" ht="15.75" spans="1:13">
      <c r="A80" s="19"/>
      <c r="B80" s="19"/>
      <c r="C80" s="19"/>
      <c r="D80" s="19"/>
      <c r="E80" s="19"/>
      <c r="F80" s="19"/>
      <c r="G80" s="3"/>
      <c r="H80" s="3"/>
      <c r="I80" s="3"/>
      <c r="J80" s="26"/>
      <c r="K80" s="26"/>
      <c r="L80" s="26"/>
      <c r="M80" s="26"/>
    </row>
    <row r="81" s="1" customFormat="true" ht="15.75" spans="1:13">
      <c r="A81" s="19"/>
      <c r="B81" s="19"/>
      <c r="C81" s="19"/>
      <c r="D81" s="19"/>
      <c r="E81" s="19"/>
      <c r="F81" s="19"/>
      <c r="G81" s="3"/>
      <c r="H81" s="3"/>
      <c r="I81" s="3"/>
      <c r="J81" s="26"/>
      <c r="K81" s="26"/>
      <c r="L81" s="26"/>
      <c r="M81" s="26"/>
    </row>
    <row r="82" s="1" customFormat="true" ht="15.75" spans="1:13">
      <c r="A82" s="19"/>
      <c r="B82" s="19"/>
      <c r="C82" s="19"/>
      <c r="D82" s="19"/>
      <c r="E82" s="19"/>
      <c r="F82" s="19"/>
      <c r="G82" s="3"/>
      <c r="H82" s="3"/>
      <c r="I82" s="3"/>
      <c r="J82" s="26"/>
      <c r="K82" s="26"/>
      <c r="L82" s="26"/>
      <c r="M82" s="26"/>
    </row>
    <row r="83" s="1" customFormat="true" ht="15.75" spans="1:13">
      <c r="A83" s="19"/>
      <c r="B83" s="19"/>
      <c r="C83" s="19"/>
      <c r="D83" s="19"/>
      <c r="E83" s="19"/>
      <c r="F83" s="19"/>
      <c r="G83" s="3"/>
      <c r="H83" s="3"/>
      <c r="I83" s="3"/>
      <c r="J83" s="26"/>
      <c r="K83" s="26"/>
      <c r="L83" s="26"/>
      <c r="M83" s="26"/>
    </row>
    <row r="84" s="1" customFormat="true" ht="15.75" spans="1:13">
      <c r="A84" s="19"/>
      <c r="B84" s="19"/>
      <c r="C84" s="19"/>
      <c r="D84" s="19"/>
      <c r="E84" s="19"/>
      <c r="F84" s="19"/>
      <c r="G84" s="3"/>
      <c r="H84" s="3"/>
      <c r="I84" s="3"/>
      <c r="J84" s="26"/>
      <c r="K84" s="26"/>
      <c r="L84" s="26"/>
      <c r="M84" s="26"/>
    </row>
    <row r="85" s="1" customFormat="true" ht="15.75" spans="1:13">
      <c r="A85" s="19"/>
      <c r="B85" s="19"/>
      <c r="C85" s="19"/>
      <c r="D85" s="19"/>
      <c r="E85" s="19"/>
      <c r="F85" s="19"/>
      <c r="G85" s="3"/>
      <c r="H85" s="3"/>
      <c r="I85" s="3"/>
      <c r="J85" s="26"/>
      <c r="K85" s="26"/>
      <c r="L85" s="26"/>
      <c r="M85" s="26"/>
    </row>
    <row r="86" s="1" customFormat="true" ht="15.75" spans="1:13">
      <c r="A86" s="19"/>
      <c r="B86" s="19"/>
      <c r="C86" s="19"/>
      <c r="D86" s="19"/>
      <c r="E86" s="19"/>
      <c r="F86" s="19"/>
      <c r="G86" s="3"/>
      <c r="H86" s="3"/>
      <c r="I86" s="3"/>
      <c r="J86" s="26"/>
      <c r="K86" s="26"/>
      <c r="L86" s="26"/>
      <c r="M86" s="26"/>
    </row>
    <row r="87" s="1" customFormat="true" ht="15.75" spans="1:13">
      <c r="A87" s="19"/>
      <c r="B87" s="19"/>
      <c r="C87" s="19"/>
      <c r="D87" s="19"/>
      <c r="E87" s="19"/>
      <c r="F87" s="19"/>
      <c r="G87" s="3"/>
      <c r="H87" s="3"/>
      <c r="I87" s="3"/>
      <c r="J87" s="26"/>
      <c r="K87" s="26"/>
      <c r="L87" s="26"/>
      <c r="M87" s="26"/>
    </row>
    <row r="88" s="1" customFormat="true" ht="15.75" spans="1:13">
      <c r="A88" s="19"/>
      <c r="B88" s="19"/>
      <c r="C88" s="19"/>
      <c r="D88" s="19"/>
      <c r="E88" s="19"/>
      <c r="F88" s="19"/>
      <c r="G88" s="3"/>
      <c r="H88" s="3"/>
      <c r="I88" s="3"/>
      <c r="J88" s="26"/>
      <c r="K88" s="26"/>
      <c r="L88" s="26"/>
      <c r="M88" s="26"/>
    </row>
    <row r="89" s="1" customFormat="true" ht="15.75" spans="1:13">
      <c r="A89" s="19"/>
      <c r="B89" s="19"/>
      <c r="C89" s="19"/>
      <c r="D89" s="19"/>
      <c r="E89" s="19"/>
      <c r="F89" s="19"/>
      <c r="G89" s="3"/>
      <c r="H89" s="3"/>
      <c r="I89" s="3"/>
      <c r="J89" s="26"/>
      <c r="K89" s="26"/>
      <c r="L89" s="26"/>
      <c r="M89" s="26"/>
    </row>
    <row r="90" s="1" customFormat="true" ht="15.75" spans="1:13">
      <c r="A90" s="19"/>
      <c r="B90" s="19"/>
      <c r="C90" s="19"/>
      <c r="D90" s="19"/>
      <c r="E90" s="19"/>
      <c r="F90" s="19"/>
      <c r="G90" s="3"/>
      <c r="H90" s="3"/>
      <c r="I90" s="3"/>
      <c r="J90" s="26"/>
      <c r="K90" s="26"/>
      <c r="L90" s="26"/>
      <c r="M90" s="26"/>
    </row>
    <row r="91" s="1" customFormat="true" ht="15.75" spans="1:13">
      <c r="A91" s="19"/>
      <c r="B91" s="19"/>
      <c r="C91" s="19"/>
      <c r="D91" s="19"/>
      <c r="E91" s="19"/>
      <c r="F91" s="19"/>
      <c r="G91" s="3"/>
      <c r="H91" s="3"/>
      <c r="I91" s="3"/>
      <c r="J91" s="26"/>
      <c r="K91" s="26"/>
      <c r="L91" s="26"/>
      <c r="M91" s="26"/>
    </row>
    <row r="92" s="1" customFormat="true" ht="15.75" spans="1:13">
      <c r="A92" s="19"/>
      <c r="B92" s="19"/>
      <c r="C92" s="19"/>
      <c r="D92" s="19"/>
      <c r="E92" s="19"/>
      <c r="F92" s="19"/>
      <c r="G92" s="3"/>
      <c r="H92" s="3"/>
      <c r="I92" s="3"/>
      <c r="J92" s="26"/>
      <c r="K92" s="26"/>
      <c r="L92" s="26"/>
      <c r="M92" s="26"/>
    </row>
    <row r="93" s="1" customFormat="true" ht="15.75" spans="1:13">
      <c r="A93" s="19"/>
      <c r="B93" s="19"/>
      <c r="C93" s="19"/>
      <c r="D93" s="19"/>
      <c r="E93" s="19"/>
      <c r="F93" s="19"/>
      <c r="G93" s="3"/>
      <c r="H93" s="3"/>
      <c r="I93" s="3"/>
      <c r="J93" s="26"/>
      <c r="K93" s="26"/>
      <c r="L93" s="26"/>
      <c r="M93" s="26"/>
    </row>
    <row r="94" s="1" customFormat="true" ht="15.75" spans="1:13">
      <c r="A94" s="19"/>
      <c r="B94" s="19"/>
      <c r="C94" s="19"/>
      <c r="D94" s="19"/>
      <c r="E94" s="19"/>
      <c r="F94" s="19"/>
      <c r="G94" s="3"/>
      <c r="H94" s="3"/>
      <c r="I94" s="3"/>
      <c r="J94" s="26"/>
      <c r="K94" s="26"/>
      <c r="L94" s="26"/>
      <c r="M94" s="26"/>
    </row>
    <row r="95" s="1" customFormat="true" ht="15.75" spans="1:13">
      <c r="A95" s="19"/>
      <c r="B95" s="19"/>
      <c r="C95" s="19"/>
      <c r="D95" s="19"/>
      <c r="E95" s="19"/>
      <c r="F95" s="19"/>
      <c r="G95" s="3"/>
      <c r="H95" s="3"/>
      <c r="I95" s="3"/>
      <c r="J95" s="26"/>
      <c r="K95" s="26"/>
      <c r="L95" s="26"/>
      <c r="M95" s="26"/>
    </row>
    <row r="96" s="1" customFormat="true" ht="15.75" spans="1:13">
      <c r="A96" s="19"/>
      <c r="B96" s="19"/>
      <c r="C96" s="19"/>
      <c r="D96" s="19"/>
      <c r="E96" s="19"/>
      <c r="F96" s="19"/>
      <c r="G96" s="3"/>
      <c r="H96" s="3"/>
      <c r="I96" s="3"/>
      <c r="J96" s="26"/>
      <c r="K96" s="26"/>
      <c r="L96" s="26"/>
      <c r="M96" s="26"/>
    </row>
    <row r="97" s="1" customFormat="true" ht="15.75" spans="1:13">
      <c r="A97" s="19"/>
      <c r="B97" s="19"/>
      <c r="C97" s="19"/>
      <c r="D97" s="19"/>
      <c r="E97" s="19"/>
      <c r="F97" s="19"/>
      <c r="G97" s="3"/>
      <c r="H97" s="3"/>
      <c r="I97" s="3"/>
      <c r="J97" s="26"/>
      <c r="K97" s="26"/>
      <c r="L97" s="26"/>
      <c r="M97" s="26"/>
    </row>
    <row r="98" s="1" customFormat="true" ht="15.75" spans="1:13">
      <c r="A98" s="19"/>
      <c r="B98" s="19"/>
      <c r="C98" s="19"/>
      <c r="D98" s="19"/>
      <c r="E98" s="19"/>
      <c r="F98" s="19"/>
      <c r="G98" s="3"/>
      <c r="H98" s="3"/>
      <c r="I98" s="3"/>
      <c r="J98" s="26"/>
      <c r="K98" s="26"/>
      <c r="L98" s="26"/>
      <c r="M98" s="26"/>
    </row>
    <row r="99" s="1" customFormat="true" ht="15.75" spans="1:13">
      <c r="A99" s="19"/>
      <c r="B99" s="19"/>
      <c r="C99" s="19"/>
      <c r="D99" s="19"/>
      <c r="E99" s="19"/>
      <c r="F99" s="19"/>
      <c r="G99" s="3"/>
      <c r="H99" s="3"/>
      <c r="I99" s="3"/>
      <c r="J99" s="26"/>
      <c r="K99" s="26"/>
      <c r="L99" s="26"/>
      <c r="M99" s="26"/>
    </row>
    <row r="100" s="1" customFormat="true" ht="15.75" spans="1:13">
      <c r="A100" s="19"/>
      <c r="B100" s="19"/>
      <c r="C100" s="19"/>
      <c r="D100" s="19"/>
      <c r="E100" s="19"/>
      <c r="F100" s="19"/>
      <c r="G100" s="3"/>
      <c r="H100" s="3"/>
      <c r="I100" s="3"/>
      <c r="J100" s="26"/>
      <c r="K100" s="26"/>
      <c r="L100" s="26"/>
      <c r="M100" s="26"/>
    </row>
    <row r="101" s="1" customFormat="true" ht="15.75" spans="1:13">
      <c r="A101" s="19"/>
      <c r="B101" s="19"/>
      <c r="C101" s="19"/>
      <c r="D101" s="19"/>
      <c r="E101" s="19"/>
      <c r="F101" s="19"/>
      <c r="G101" s="3"/>
      <c r="H101" s="3"/>
      <c r="I101" s="3"/>
      <c r="J101" s="26"/>
      <c r="K101" s="26"/>
      <c r="L101" s="26"/>
      <c r="M101" s="26"/>
    </row>
    <row r="102" s="1" customFormat="true" ht="15.75" spans="1:13">
      <c r="A102" s="19"/>
      <c r="B102" s="19"/>
      <c r="C102" s="19"/>
      <c r="D102" s="19"/>
      <c r="E102" s="19"/>
      <c r="F102" s="19"/>
      <c r="G102" s="3"/>
      <c r="H102" s="3"/>
      <c r="I102" s="3"/>
      <c r="J102" s="26"/>
      <c r="K102" s="26"/>
      <c r="L102" s="26"/>
      <c r="M102" s="26"/>
    </row>
    <row r="103" s="1" customFormat="true" ht="15.75" spans="1:13">
      <c r="A103" s="19"/>
      <c r="B103" s="19"/>
      <c r="C103" s="19"/>
      <c r="D103" s="19"/>
      <c r="E103" s="19"/>
      <c r="F103" s="19"/>
      <c r="G103" s="3"/>
      <c r="H103" s="3"/>
      <c r="I103" s="3"/>
      <c r="J103" s="26"/>
      <c r="K103" s="26"/>
      <c r="L103" s="26"/>
      <c r="M103" s="26"/>
    </row>
    <row r="104" s="1" customFormat="true" ht="15.75" spans="1:13">
      <c r="A104" s="19"/>
      <c r="B104" s="19"/>
      <c r="C104" s="19"/>
      <c r="D104" s="19"/>
      <c r="E104" s="19"/>
      <c r="F104" s="19"/>
      <c r="G104" s="3"/>
      <c r="H104" s="3"/>
      <c r="I104" s="3"/>
      <c r="J104" s="26"/>
      <c r="K104" s="26"/>
      <c r="L104" s="26"/>
      <c r="M104" s="26"/>
    </row>
    <row r="105" s="1" customFormat="true" ht="15.75" spans="1:13">
      <c r="A105" s="19"/>
      <c r="B105" s="19"/>
      <c r="C105" s="19"/>
      <c r="D105" s="19"/>
      <c r="E105" s="19"/>
      <c r="F105" s="19"/>
      <c r="G105" s="3"/>
      <c r="H105" s="3"/>
      <c r="I105" s="3"/>
      <c r="J105" s="26"/>
      <c r="K105" s="26"/>
      <c r="L105" s="26"/>
      <c r="M105" s="26"/>
    </row>
    <row r="106" s="1" customFormat="true" ht="15.75" spans="1:13">
      <c r="A106" s="19"/>
      <c r="B106" s="19"/>
      <c r="C106" s="19"/>
      <c r="D106" s="19"/>
      <c r="E106" s="19"/>
      <c r="F106" s="19"/>
      <c r="G106" s="3"/>
      <c r="H106" s="3"/>
      <c r="I106" s="3"/>
      <c r="J106" s="26"/>
      <c r="K106" s="26"/>
      <c r="L106" s="26"/>
      <c r="M106" s="26"/>
    </row>
    <row r="107" s="1" customFormat="true" ht="15.75" spans="1:13">
      <c r="A107" s="19"/>
      <c r="B107" s="19"/>
      <c r="C107" s="19"/>
      <c r="D107" s="19"/>
      <c r="E107" s="19"/>
      <c r="F107" s="19"/>
      <c r="G107" s="3"/>
      <c r="H107" s="3"/>
      <c r="I107" s="3"/>
      <c r="J107" s="26"/>
      <c r="K107" s="26"/>
      <c r="L107" s="26"/>
      <c r="M107" s="26"/>
    </row>
    <row r="108" s="1" customFormat="true" ht="15.75" spans="1:13">
      <c r="A108" s="19"/>
      <c r="B108" s="19"/>
      <c r="C108" s="19"/>
      <c r="D108" s="19"/>
      <c r="E108" s="19"/>
      <c r="F108" s="19"/>
      <c r="G108" s="3"/>
      <c r="H108" s="3"/>
      <c r="I108" s="3"/>
      <c r="J108" s="26"/>
      <c r="K108" s="26"/>
      <c r="L108" s="26"/>
      <c r="M108" s="26"/>
    </row>
    <row r="109" s="1" customFormat="true" ht="15.75" spans="1:13">
      <c r="A109" s="19"/>
      <c r="B109" s="19"/>
      <c r="C109" s="19"/>
      <c r="D109" s="19"/>
      <c r="E109" s="19"/>
      <c r="F109" s="19"/>
      <c r="G109" s="3"/>
      <c r="H109" s="3"/>
      <c r="I109" s="3"/>
      <c r="J109" s="26"/>
      <c r="K109" s="26"/>
      <c r="L109" s="26"/>
      <c r="M109" s="26"/>
    </row>
    <row r="110" s="1" customFormat="true" ht="15.75" spans="1:13">
      <c r="A110" s="19"/>
      <c r="B110" s="19"/>
      <c r="C110" s="19"/>
      <c r="D110" s="19"/>
      <c r="E110" s="19"/>
      <c r="F110" s="19"/>
      <c r="G110" s="3"/>
      <c r="H110" s="3"/>
      <c r="I110" s="3"/>
      <c r="J110" s="26"/>
      <c r="K110" s="26"/>
      <c r="L110" s="26"/>
      <c r="M110" s="26"/>
    </row>
    <row r="111" s="1" customFormat="true" ht="15.75" spans="1:13">
      <c r="A111" s="19"/>
      <c r="B111" s="19"/>
      <c r="C111" s="19"/>
      <c r="D111" s="19"/>
      <c r="E111" s="19"/>
      <c r="F111" s="19"/>
      <c r="G111" s="3"/>
      <c r="H111" s="3"/>
      <c r="I111" s="3"/>
      <c r="J111" s="26"/>
      <c r="K111" s="26"/>
      <c r="L111" s="26"/>
      <c r="M111" s="26"/>
    </row>
    <row r="112" s="1" customFormat="true" ht="15.75" spans="1:13">
      <c r="A112" s="19"/>
      <c r="B112" s="19"/>
      <c r="C112" s="19"/>
      <c r="D112" s="19"/>
      <c r="E112" s="19"/>
      <c r="F112" s="19"/>
      <c r="G112" s="3"/>
      <c r="H112" s="3"/>
      <c r="I112" s="3"/>
      <c r="J112" s="26"/>
      <c r="K112" s="26"/>
      <c r="L112" s="26"/>
      <c r="M112" s="26"/>
    </row>
    <row r="113" s="1" customFormat="true" ht="15.75" spans="1:13">
      <c r="A113" s="19"/>
      <c r="B113" s="19"/>
      <c r="C113" s="19"/>
      <c r="D113" s="19"/>
      <c r="E113" s="19"/>
      <c r="F113" s="19"/>
      <c r="G113" s="3"/>
      <c r="H113" s="3"/>
      <c r="I113" s="3"/>
      <c r="J113" s="26"/>
      <c r="K113" s="26"/>
      <c r="L113" s="26"/>
      <c r="M113" s="26"/>
    </row>
    <row r="114" s="1" customFormat="true" ht="15.75" spans="1:13">
      <c r="A114" s="19"/>
      <c r="B114" s="19"/>
      <c r="C114" s="19"/>
      <c r="D114" s="19"/>
      <c r="E114" s="19"/>
      <c r="F114" s="19"/>
      <c r="G114" s="3"/>
      <c r="H114" s="3"/>
      <c r="I114" s="3"/>
      <c r="J114" s="26"/>
      <c r="K114" s="26"/>
      <c r="L114" s="26"/>
      <c r="M114" s="26"/>
    </row>
    <row r="115" s="1" customFormat="true" ht="15.75" spans="1:13">
      <c r="A115" s="19"/>
      <c r="B115" s="19"/>
      <c r="C115" s="19"/>
      <c r="D115" s="19"/>
      <c r="E115" s="19"/>
      <c r="F115" s="19"/>
      <c r="G115" s="3"/>
      <c r="H115" s="3"/>
      <c r="I115" s="3"/>
      <c r="J115" s="26"/>
      <c r="K115" s="26"/>
      <c r="L115" s="26"/>
      <c r="M115" s="26"/>
    </row>
    <row r="116" s="1" customFormat="true" ht="15.75" spans="1:13">
      <c r="A116" s="19"/>
      <c r="B116" s="19"/>
      <c r="C116" s="19"/>
      <c r="D116" s="19"/>
      <c r="E116" s="19"/>
      <c r="F116" s="19"/>
      <c r="G116" s="3"/>
      <c r="H116" s="3"/>
      <c r="I116" s="3"/>
      <c r="J116" s="26"/>
      <c r="K116" s="26"/>
      <c r="L116" s="26"/>
      <c r="M116" s="26"/>
    </row>
    <row r="117" s="1" customFormat="true" ht="15.75" spans="1:13">
      <c r="A117" s="19"/>
      <c r="B117" s="19"/>
      <c r="C117" s="19"/>
      <c r="D117" s="19"/>
      <c r="E117" s="19"/>
      <c r="F117" s="19"/>
      <c r="G117" s="3"/>
      <c r="H117" s="3"/>
      <c r="I117" s="3"/>
      <c r="J117" s="26"/>
      <c r="K117" s="26"/>
      <c r="L117" s="26"/>
      <c r="M117" s="26"/>
    </row>
    <row r="118" s="1" customFormat="true" ht="15.75" spans="1:13">
      <c r="A118" s="19"/>
      <c r="B118" s="19"/>
      <c r="C118" s="19"/>
      <c r="D118" s="19"/>
      <c r="E118" s="19"/>
      <c r="F118" s="19"/>
      <c r="G118" s="3"/>
      <c r="H118" s="3"/>
      <c r="I118" s="3"/>
      <c r="J118" s="26"/>
      <c r="K118" s="26"/>
      <c r="L118" s="26"/>
      <c r="M118" s="26"/>
    </row>
    <row r="119" s="1" customFormat="true" ht="15.75" spans="1:13">
      <c r="A119" s="19"/>
      <c r="B119" s="19"/>
      <c r="C119" s="19"/>
      <c r="D119" s="19"/>
      <c r="E119" s="19"/>
      <c r="F119" s="19"/>
      <c r="G119" s="3"/>
      <c r="H119" s="3"/>
      <c r="I119" s="3"/>
      <c r="J119" s="26"/>
      <c r="K119" s="26"/>
      <c r="L119" s="26"/>
      <c r="M119" s="26"/>
    </row>
    <row r="120" s="1" customFormat="true" ht="15.75" spans="1:13">
      <c r="A120" s="19"/>
      <c r="B120" s="19"/>
      <c r="C120" s="19"/>
      <c r="D120" s="19"/>
      <c r="E120" s="19"/>
      <c r="F120" s="19"/>
      <c r="G120" s="3"/>
      <c r="H120" s="3"/>
      <c r="I120" s="3"/>
      <c r="J120" s="26"/>
      <c r="K120" s="26"/>
      <c r="L120" s="26"/>
      <c r="M120" s="26"/>
    </row>
    <row r="121" s="1" customFormat="true" ht="15.75" spans="1:13">
      <c r="A121" s="19"/>
      <c r="B121" s="19"/>
      <c r="C121" s="19"/>
      <c r="D121" s="19"/>
      <c r="E121" s="19"/>
      <c r="F121" s="19"/>
      <c r="G121" s="3"/>
      <c r="H121" s="3"/>
      <c r="I121" s="3"/>
      <c r="J121" s="26"/>
      <c r="K121" s="26"/>
      <c r="L121" s="26"/>
      <c r="M121" s="26"/>
    </row>
    <row r="122" s="1" customFormat="true" ht="15.75" spans="1:13">
      <c r="A122" s="19"/>
      <c r="B122" s="19"/>
      <c r="C122" s="19"/>
      <c r="D122" s="19"/>
      <c r="E122" s="19"/>
      <c r="F122" s="19"/>
      <c r="G122" s="3"/>
      <c r="H122" s="3"/>
      <c r="I122" s="3"/>
      <c r="J122" s="26"/>
      <c r="K122" s="26"/>
      <c r="L122" s="26"/>
      <c r="M122" s="26"/>
    </row>
    <row r="123" s="1" customFormat="true" ht="15.75" spans="1:13">
      <c r="A123" s="19"/>
      <c r="B123" s="19"/>
      <c r="C123" s="19"/>
      <c r="D123" s="19"/>
      <c r="E123" s="19"/>
      <c r="F123" s="19"/>
      <c r="G123" s="3"/>
      <c r="H123" s="3"/>
      <c r="I123" s="3"/>
      <c r="J123" s="26"/>
      <c r="K123" s="26"/>
      <c r="L123" s="26"/>
      <c r="M123" s="26"/>
    </row>
    <row r="124" s="1" customFormat="true" ht="15.75" spans="1:13">
      <c r="A124" s="19"/>
      <c r="B124" s="19"/>
      <c r="C124" s="19"/>
      <c r="D124" s="19"/>
      <c r="E124" s="19"/>
      <c r="F124" s="19"/>
      <c r="G124" s="3"/>
      <c r="H124" s="3"/>
      <c r="I124" s="3"/>
      <c r="J124" s="26"/>
      <c r="K124" s="26"/>
      <c r="L124" s="26"/>
      <c r="M124" s="26"/>
    </row>
    <row r="125" s="1" customFormat="true" ht="15.75" spans="1:13">
      <c r="A125" s="19"/>
      <c r="B125" s="19"/>
      <c r="C125" s="19"/>
      <c r="D125" s="19"/>
      <c r="E125" s="19"/>
      <c r="F125" s="19"/>
      <c r="G125" s="3"/>
      <c r="H125" s="3"/>
      <c r="I125" s="3"/>
      <c r="J125" s="26"/>
      <c r="K125" s="26"/>
      <c r="L125" s="26"/>
      <c r="M125" s="26"/>
    </row>
    <row r="126" s="1" customFormat="true" ht="15.75" spans="1:13">
      <c r="A126" s="19"/>
      <c r="B126" s="19"/>
      <c r="C126" s="19"/>
      <c r="D126" s="19"/>
      <c r="E126" s="19"/>
      <c r="F126" s="19"/>
      <c r="G126" s="3"/>
      <c r="H126" s="3"/>
      <c r="I126" s="3"/>
      <c r="J126" s="26"/>
      <c r="K126" s="26"/>
      <c r="L126" s="26"/>
      <c r="M126" s="26"/>
    </row>
    <row r="127" s="1" customFormat="true" ht="15.75" spans="1:13">
      <c r="A127" s="19"/>
      <c r="B127" s="19"/>
      <c r="C127" s="19"/>
      <c r="D127" s="19"/>
      <c r="E127" s="19"/>
      <c r="F127" s="19"/>
      <c r="G127" s="3"/>
      <c r="H127" s="3"/>
      <c r="I127" s="3"/>
      <c r="J127" s="26"/>
      <c r="K127" s="26"/>
      <c r="L127" s="26"/>
      <c r="M127" s="26"/>
    </row>
    <row r="128" s="1" customFormat="true" ht="15.75" spans="1:13">
      <c r="A128" s="19"/>
      <c r="B128" s="19"/>
      <c r="C128" s="19"/>
      <c r="D128" s="19"/>
      <c r="E128" s="19"/>
      <c r="F128" s="19"/>
      <c r="G128" s="3"/>
      <c r="H128" s="3"/>
      <c r="I128" s="3"/>
      <c r="J128" s="26"/>
      <c r="K128" s="26"/>
      <c r="L128" s="26"/>
      <c r="M128" s="26"/>
    </row>
    <row r="129" s="1" customFormat="true" ht="15.75" spans="1:13">
      <c r="A129" s="19"/>
      <c r="B129" s="19"/>
      <c r="C129" s="19"/>
      <c r="D129" s="19"/>
      <c r="E129" s="19"/>
      <c r="F129" s="19"/>
      <c r="G129" s="3"/>
      <c r="H129" s="3"/>
      <c r="I129" s="3"/>
      <c r="J129" s="26"/>
      <c r="K129" s="26"/>
      <c r="L129" s="26"/>
      <c r="M129" s="26"/>
    </row>
    <row r="130" s="1" customFormat="true" ht="15.75" spans="1:13">
      <c r="A130" s="19"/>
      <c r="B130" s="19"/>
      <c r="C130" s="19"/>
      <c r="D130" s="19"/>
      <c r="E130" s="19"/>
      <c r="F130" s="19"/>
      <c r="G130" s="3"/>
      <c r="H130" s="3"/>
      <c r="I130" s="3"/>
      <c r="J130" s="26"/>
      <c r="K130" s="26"/>
      <c r="L130" s="26"/>
      <c r="M130" s="26"/>
    </row>
    <row r="131" s="1" customFormat="true" ht="15.75" spans="1:13">
      <c r="A131" s="19"/>
      <c r="B131" s="19"/>
      <c r="C131" s="19"/>
      <c r="D131" s="19"/>
      <c r="E131" s="19"/>
      <c r="F131" s="19"/>
      <c r="G131" s="3"/>
      <c r="H131" s="3"/>
      <c r="I131" s="3"/>
      <c r="J131" s="26"/>
      <c r="K131" s="26"/>
      <c r="L131" s="26"/>
      <c r="M131" s="26"/>
    </row>
    <row r="132" s="1" customFormat="true" ht="15.75" spans="1:13">
      <c r="A132" s="19"/>
      <c r="B132" s="19"/>
      <c r="C132" s="19"/>
      <c r="D132" s="19"/>
      <c r="E132" s="19"/>
      <c r="F132" s="19"/>
      <c r="G132" s="3"/>
      <c r="H132" s="3"/>
      <c r="I132" s="3"/>
      <c r="J132" s="26"/>
      <c r="K132" s="26"/>
      <c r="L132" s="26"/>
      <c r="M132" s="26"/>
    </row>
    <row r="133" s="1" customFormat="true" ht="15.75" spans="1:13">
      <c r="A133" s="19"/>
      <c r="B133" s="19"/>
      <c r="C133" s="19"/>
      <c r="D133" s="19"/>
      <c r="E133" s="19"/>
      <c r="F133" s="19"/>
      <c r="G133" s="3"/>
      <c r="H133" s="3"/>
      <c r="I133" s="3"/>
      <c r="J133" s="26"/>
      <c r="K133" s="26"/>
      <c r="L133" s="26"/>
      <c r="M133" s="26"/>
    </row>
    <row r="134" s="1" customFormat="true" ht="15.75" spans="1:13">
      <c r="A134" s="19"/>
      <c r="B134" s="19"/>
      <c r="C134" s="19"/>
      <c r="D134" s="19"/>
      <c r="E134" s="19"/>
      <c r="F134" s="19"/>
      <c r="G134" s="3"/>
      <c r="H134" s="3"/>
      <c r="I134" s="3"/>
      <c r="J134" s="26"/>
      <c r="K134" s="26"/>
      <c r="L134" s="26"/>
      <c r="M134" s="26"/>
    </row>
    <row r="135" s="1" customFormat="true" ht="15.75" spans="1:13">
      <c r="A135" s="19"/>
      <c r="B135" s="19"/>
      <c r="C135" s="19"/>
      <c r="D135" s="19"/>
      <c r="E135" s="19"/>
      <c r="F135" s="19"/>
      <c r="G135" s="3"/>
      <c r="H135" s="3"/>
      <c r="I135" s="3"/>
      <c r="J135" s="26"/>
      <c r="K135" s="26"/>
      <c r="L135" s="26"/>
      <c r="M135" s="26"/>
    </row>
    <row r="136" s="1" customFormat="true" ht="15.75" spans="1:13">
      <c r="A136" s="19"/>
      <c r="B136" s="19"/>
      <c r="C136" s="19"/>
      <c r="D136" s="19"/>
      <c r="E136" s="19"/>
      <c r="F136" s="19"/>
      <c r="G136" s="3"/>
      <c r="H136" s="3"/>
      <c r="I136" s="3"/>
      <c r="J136" s="26"/>
      <c r="K136" s="26"/>
      <c r="L136" s="26"/>
      <c r="M136" s="26"/>
    </row>
    <row r="137" s="1" customFormat="true" ht="15.75" spans="1:13">
      <c r="A137" s="19"/>
      <c r="B137" s="19"/>
      <c r="C137" s="19"/>
      <c r="D137" s="19"/>
      <c r="E137" s="19"/>
      <c r="F137" s="19"/>
      <c r="G137" s="3"/>
      <c r="H137" s="3"/>
      <c r="I137" s="3"/>
      <c r="J137" s="26"/>
      <c r="K137" s="26"/>
      <c r="L137" s="26"/>
      <c r="M137" s="26"/>
    </row>
    <row r="138" s="1" customFormat="true" ht="15.75" spans="1:13">
      <c r="A138" s="19"/>
      <c r="B138" s="19"/>
      <c r="C138" s="19"/>
      <c r="D138" s="19"/>
      <c r="E138" s="19"/>
      <c r="F138" s="19"/>
      <c r="G138" s="3"/>
      <c r="H138" s="3"/>
      <c r="I138" s="3"/>
      <c r="J138" s="26"/>
      <c r="K138" s="26"/>
      <c r="L138" s="26"/>
      <c r="M138" s="26"/>
    </row>
    <row r="139" s="1" customFormat="true" ht="15.75" spans="1:13">
      <c r="A139" s="19"/>
      <c r="B139" s="19"/>
      <c r="C139" s="19"/>
      <c r="D139" s="19"/>
      <c r="E139" s="19"/>
      <c r="F139" s="19"/>
      <c r="G139" s="3"/>
      <c r="H139" s="3"/>
      <c r="I139" s="3"/>
      <c r="J139" s="26"/>
      <c r="K139" s="26"/>
      <c r="L139" s="26"/>
      <c r="M139" s="26"/>
    </row>
    <row r="140" s="1" customFormat="true" ht="15.75" spans="1:13">
      <c r="A140" s="19"/>
      <c r="B140" s="19"/>
      <c r="C140" s="19"/>
      <c r="D140" s="19"/>
      <c r="E140" s="19"/>
      <c r="F140" s="19"/>
      <c r="G140" s="3"/>
      <c r="H140" s="3"/>
      <c r="I140" s="3"/>
      <c r="J140" s="26"/>
      <c r="K140" s="26"/>
      <c r="L140" s="26"/>
      <c r="M140" s="26"/>
    </row>
    <row r="141" s="1" customFormat="true" ht="15.75" spans="1:13">
      <c r="A141" s="19"/>
      <c r="B141" s="19"/>
      <c r="C141" s="19"/>
      <c r="D141" s="19"/>
      <c r="E141" s="19"/>
      <c r="F141" s="19"/>
      <c r="G141" s="3"/>
      <c r="H141" s="3"/>
      <c r="I141" s="3"/>
      <c r="J141" s="26"/>
      <c r="K141" s="26"/>
      <c r="L141" s="26"/>
      <c r="M141" s="26"/>
    </row>
    <row r="142" s="1" customFormat="true" ht="15.75" spans="1:13">
      <c r="A142" s="19"/>
      <c r="B142" s="19"/>
      <c r="C142" s="19"/>
      <c r="D142" s="19"/>
      <c r="E142" s="19"/>
      <c r="F142" s="19"/>
      <c r="G142" s="3"/>
      <c r="H142" s="3"/>
      <c r="I142" s="3"/>
      <c r="J142" s="26"/>
      <c r="K142" s="26"/>
      <c r="L142" s="26"/>
      <c r="M142" s="26"/>
    </row>
    <row r="143" s="1" customFormat="true" ht="15.75" spans="1:13">
      <c r="A143" s="19"/>
      <c r="B143" s="19"/>
      <c r="C143" s="19"/>
      <c r="D143" s="19"/>
      <c r="E143" s="19"/>
      <c r="F143" s="19"/>
      <c r="G143" s="3"/>
      <c r="H143" s="3"/>
      <c r="I143" s="3"/>
      <c r="J143" s="26"/>
      <c r="K143" s="26"/>
      <c r="L143" s="26"/>
      <c r="M143" s="26"/>
    </row>
    <row r="144" s="1" customFormat="true" ht="15.75" spans="1:13">
      <c r="A144" s="19"/>
      <c r="B144" s="19"/>
      <c r="C144" s="19"/>
      <c r="D144" s="19"/>
      <c r="E144" s="19"/>
      <c r="F144" s="19"/>
      <c r="G144" s="3"/>
      <c r="H144" s="3"/>
      <c r="I144" s="3"/>
      <c r="J144" s="26"/>
      <c r="K144" s="26"/>
      <c r="L144" s="26"/>
      <c r="M144" s="26"/>
    </row>
    <row r="145" s="1" customFormat="true" ht="15.75" spans="1:13">
      <c r="A145" s="19"/>
      <c r="B145" s="19"/>
      <c r="C145" s="19"/>
      <c r="D145" s="19"/>
      <c r="E145" s="19"/>
      <c r="F145" s="19"/>
      <c r="G145" s="3"/>
      <c r="H145" s="3"/>
      <c r="I145" s="3"/>
      <c r="J145" s="26"/>
      <c r="K145" s="26"/>
      <c r="L145" s="26"/>
      <c r="M145" s="26"/>
    </row>
    <row r="146" s="1" customFormat="true" ht="15.75" spans="1:13">
      <c r="A146" s="19"/>
      <c r="B146" s="19"/>
      <c r="C146" s="19"/>
      <c r="D146" s="19"/>
      <c r="E146" s="19"/>
      <c r="F146" s="19"/>
      <c r="G146" s="3"/>
      <c r="H146" s="3"/>
      <c r="I146" s="3"/>
      <c r="J146" s="26"/>
      <c r="K146" s="26"/>
      <c r="L146" s="26"/>
      <c r="M146" s="26"/>
    </row>
    <row r="147" s="1" customFormat="true" ht="15.75" spans="1:13">
      <c r="A147" s="19"/>
      <c r="B147" s="19"/>
      <c r="C147" s="19"/>
      <c r="D147" s="19"/>
      <c r="E147" s="19"/>
      <c r="F147" s="19"/>
      <c r="G147" s="3"/>
      <c r="H147" s="3"/>
      <c r="I147" s="3"/>
      <c r="J147" s="26"/>
      <c r="K147" s="26"/>
      <c r="L147" s="26"/>
      <c r="M147" s="26"/>
    </row>
    <row r="148" s="1" customFormat="true" ht="15.75" spans="1:13">
      <c r="A148" s="19"/>
      <c r="B148" s="19"/>
      <c r="C148" s="19"/>
      <c r="D148" s="19"/>
      <c r="E148" s="19"/>
      <c r="F148" s="19"/>
      <c r="G148" s="3"/>
      <c r="H148" s="3"/>
      <c r="I148" s="3"/>
      <c r="J148" s="26"/>
      <c r="K148" s="26"/>
      <c r="L148" s="26"/>
      <c r="M148" s="26"/>
    </row>
    <row r="149" s="1" customFormat="true" ht="15.75" spans="1:13">
      <c r="A149" s="19"/>
      <c r="B149" s="19"/>
      <c r="C149" s="19"/>
      <c r="D149" s="19"/>
      <c r="E149" s="19"/>
      <c r="F149" s="19"/>
      <c r="G149" s="3"/>
      <c r="H149" s="3"/>
      <c r="I149" s="3"/>
      <c r="J149" s="26"/>
      <c r="K149" s="26"/>
      <c r="L149" s="26"/>
      <c r="M149" s="26"/>
    </row>
    <row r="150" s="1" customFormat="true" ht="15.75" spans="1:13">
      <c r="A150" s="19"/>
      <c r="B150" s="19"/>
      <c r="C150" s="19"/>
      <c r="D150" s="19"/>
      <c r="E150" s="19"/>
      <c r="F150" s="19"/>
      <c r="G150" s="3"/>
      <c r="H150" s="3"/>
      <c r="I150" s="3"/>
      <c r="J150" s="26"/>
      <c r="K150" s="26"/>
      <c r="L150" s="26"/>
      <c r="M150" s="26"/>
    </row>
    <row r="151" s="1" customFormat="true" ht="15.75" spans="1:13">
      <c r="A151" s="19"/>
      <c r="B151" s="19"/>
      <c r="C151" s="19"/>
      <c r="D151" s="19"/>
      <c r="E151" s="19"/>
      <c r="F151" s="19"/>
      <c r="G151" s="3"/>
      <c r="H151" s="3"/>
      <c r="I151" s="3"/>
      <c r="J151" s="26"/>
      <c r="K151" s="26"/>
      <c r="L151" s="26"/>
      <c r="M151" s="26"/>
    </row>
    <row r="152" s="1" customFormat="true" ht="15.75" spans="1:13">
      <c r="A152" s="19"/>
      <c r="B152" s="19"/>
      <c r="C152" s="19"/>
      <c r="D152" s="19"/>
      <c r="E152" s="19"/>
      <c r="F152" s="19"/>
      <c r="G152" s="3"/>
      <c r="H152" s="3"/>
      <c r="I152" s="3"/>
      <c r="J152" s="26"/>
      <c r="K152" s="26"/>
      <c r="L152" s="26"/>
      <c r="M152" s="26"/>
    </row>
    <row r="153" s="1" customFormat="true" ht="15.75" spans="1:13">
      <c r="A153" s="19"/>
      <c r="B153" s="19"/>
      <c r="C153" s="19"/>
      <c r="D153" s="19"/>
      <c r="E153" s="19"/>
      <c r="F153" s="19"/>
      <c r="G153" s="3"/>
      <c r="H153" s="3"/>
      <c r="I153" s="3"/>
      <c r="J153" s="26"/>
      <c r="K153" s="26"/>
      <c r="L153" s="26"/>
      <c r="M153" s="26"/>
    </row>
    <row r="154" s="1" customFormat="true" ht="15.75" spans="1:13">
      <c r="A154" s="19"/>
      <c r="B154" s="19"/>
      <c r="C154" s="19"/>
      <c r="D154" s="19"/>
      <c r="E154" s="19"/>
      <c r="F154" s="19"/>
      <c r="G154" s="3"/>
      <c r="H154" s="3"/>
      <c r="I154" s="3"/>
      <c r="J154" s="26"/>
      <c r="K154" s="26"/>
      <c r="L154" s="26"/>
      <c r="M154" s="26"/>
    </row>
    <row r="155" s="1" customFormat="true" ht="15.75" spans="1:13">
      <c r="A155" s="19"/>
      <c r="B155" s="19"/>
      <c r="C155" s="19"/>
      <c r="D155" s="19"/>
      <c r="E155" s="19"/>
      <c r="F155" s="19"/>
      <c r="G155" s="3"/>
      <c r="H155" s="3"/>
      <c r="I155" s="3"/>
      <c r="J155" s="26"/>
      <c r="K155" s="26"/>
      <c r="L155" s="26"/>
      <c r="M155" s="26"/>
    </row>
    <row r="156" s="1" customFormat="true" ht="15.75" spans="1:13">
      <c r="A156" s="19"/>
      <c r="B156" s="19"/>
      <c r="C156" s="19"/>
      <c r="D156" s="19"/>
      <c r="E156" s="19"/>
      <c r="F156" s="19"/>
      <c r="G156" s="3"/>
      <c r="H156" s="3"/>
      <c r="I156" s="3"/>
      <c r="J156" s="26"/>
      <c r="K156" s="26"/>
      <c r="L156" s="26"/>
      <c r="M156" s="26"/>
    </row>
    <row r="157" s="1" customFormat="true" ht="15.75" spans="1:13">
      <c r="A157" s="19"/>
      <c r="B157" s="19"/>
      <c r="C157" s="19"/>
      <c r="D157" s="19"/>
      <c r="E157" s="19"/>
      <c r="F157" s="19"/>
      <c r="G157" s="3"/>
      <c r="H157" s="3"/>
      <c r="I157" s="3"/>
      <c r="J157" s="26"/>
      <c r="K157" s="26"/>
      <c r="L157" s="26"/>
      <c r="M157" s="26"/>
    </row>
    <row r="158" s="1" customFormat="true" ht="15.75" spans="1:13">
      <c r="A158" s="19"/>
      <c r="B158" s="19"/>
      <c r="C158" s="19"/>
      <c r="D158" s="19"/>
      <c r="E158" s="19"/>
      <c r="F158" s="19"/>
      <c r="G158" s="3"/>
      <c r="H158" s="3"/>
      <c r="I158" s="3"/>
      <c r="J158" s="26"/>
      <c r="K158" s="26"/>
      <c r="L158" s="26"/>
      <c r="M158" s="26"/>
    </row>
    <row r="159" s="1" customFormat="true" ht="15.75" spans="1:13">
      <c r="A159" s="19"/>
      <c r="B159" s="19"/>
      <c r="C159" s="19"/>
      <c r="D159" s="19"/>
      <c r="E159" s="19"/>
      <c r="F159" s="19"/>
      <c r="G159" s="3"/>
      <c r="H159" s="3"/>
      <c r="I159" s="3"/>
      <c r="J159" s="26"/>
      <c r="K159" s="26"/>
      <c r="L159" s="26"/>
      <c r="M159" s="26"/>
    </row>
    <row r="160" s="1" customFormat="true" ht="15.75" spans="1:13">
      <c r="A160" s="19"/>
      <c r="B160" s="19"/>
      <c r="C160" s="19"/>
      <c r="D160" s="19"/>
      <c r="E160" s="19"/>
      <c r="F160" s="19"/>
      <c r="G160" s="3"/>
      <c r="H160" s="3"/>
      <c r="I160" s="3"/>
      <c r="J160" s="26"/>
      <c r="K160" s="26"/>
      <c r="L160" s="26"/>
      <c r="M160" s="26"/>
    </row>
    <row r="161" s="1" customFormat="true" ht="15.75" spans="1:13">
      <c r="A161" s="19"/>
      <c r="B161" s="19"/>
      <c r="C161" s="19"/>
      <c r="D161" s="19"/>
      <c r="E161" s="19"/>
      <c r="F161" s="19"/>
      <c r="G161" s="3"/>
      <c r="H161" s="3"/>
      <c r="I161" s="3"/>
      <c r="J161" s="26"/>
      <c r="K161" s="26"/>
      <c r="L161" s="26"/>
      <c r="M161" s="26"/>
    </row>
    <row r="162" s="1" customFormat="true" ht="15.75" spans="1:13">
      <c r="A162" s="19"/>
      <c r="B162" s="19"/>
      <c r="C162" s="19"/>
      <c r="D162" s="19"/>
      <c r="E162" s="19"/>
      <c r="F162" s="19"/>
      <c r="G162" s="3"/>
      <c r="H162" s="3"/>
      <c r="I162" s="3"/>
      <c r="J162" s="26"/>
      <c r="K162" s="26"/>
      <c r="L162" s="26"/>
      <c r="M162" s="26"/>
    </row>
    <row r="163" s="1" customFormat="true" ht="15.75" spans="1:13">
      <c r="A163" s="19"/>
      <c r="B163" s="19"/>
      <c r="C163" s="19"/>
      <c r="D163" s="19"/>
      <c r="E163" s="19"/>
      <c r="F163" s="19"/>
      <c r="G163" s="3"/>
      <c r="H163" s="3"/>
      <c r="I163" s="3"/>
      <c r="J163" s="26"/>
      <c r="K163" s="26"/>
      <c r="L163" s="26"/>
      <c r="M163" s="26"/>
    </row>
    <row r="164" s="1" customFormat="true" ht="15.75" spans="1:13">
      <c r="A164" s="19"/>
      <c r="B164" s="19"/>
      <c r="C164" s="19"/>
      <c r="D164" s="19"/>
      <c r="E164" s="19"/>
      <c r="F164" s="19"/>
      <c r="G164" s="3"/>
      <c r="H164" s="3"/>
      <c r="I164" s="3"/>
      <c r="J164" s="26"/>
      <c r="K164" s="26"/>
      <c r="L164" s="26"/>
      <c r="M164" s="26"/>
    </row>
    <row r="165" s="1" customFormat="true" ht="15.75" spans="1:13">
      <c r="A165" s="19"/>
      <c r="B165" s="19"/>
      <c r="C165" s="19"/>
      <c r="D165" s="19"/>
      <c r="E165" s="19"/>
      <c r="F165" s="19"/>
      <c r="G165" s="3"/>
      <c r="H165" s="3"/>
      <c r="I165" s="3"/>
      <c r="J165" s="26"/>
      <c r="K165" s="26"/>
      <c r="L165" s="26"/>
      <c r="M165" s="26"/>
    </row>
    <row r="166" s="1" customFormat="true" ht="15.75" spans="1:13">
      <c r="A166" s="19"/>
      <c r="B166" s="19"/>
      <c r="C166" s="19"/>
      <c r="D166" s="19"/>
      <c r="E166" s="19"/>
      <c r="F166" s="19"/>
      <c r="G166" s="3"/>
      <c r="H166" s="3"/>
      <c r="I166" s="3"/>
      <c r="J166" s="26"/>
      <c r="K166" s="26"/>
      <c r="L166" s="26"/>
      <c r="M166" s="26"/>
    </row>
    <row r="167" s="1" customFormat="true" ht="15.75" spans="1:13">
      <c r="A167" s="19"/>
      <c r="B167" s="19"/>
      <c r="C167" s="19"/>
      <c r="D167" s="19"/>
      <c r="E167" s="19"/>
      <c r="F167" s="19"/>
      <c r="G167" s="3"/>
      <c r="H167" s="3"/>
      <c r="I167" s="3"/>
      <c r="J167" s="26"/>
      <c r="K167" s="26"/>
      <c r="L167" s="26"/>
      <c r="M167" s="26"/>
    </row>
    <row r="168" s="1" customFormat="true" ht="15.75" spans="1:13">
      <c r="A168" s="19"/>
      <c r="B168" s="19"/>
      <c r="C168" s="19"/>
      <c r="D168" s="19"/>
      <c r="E168" s="19"/>
      <c r="F168" s="19"/>
      <c r="G168" s="3"/>
      <c r="H168" s="3"/>
      <c r="I168" s="3"/>
      <c r="J168" s="26"/>
      <c r="K168" s="26"/>
      <c r="L168" s="26"/>
      <c r="M168" s="26"/>
    </row>
    <row r="169" s="1" customFormat="true" ht="15.75" spans="1:13">
      <c r="A169" s="19"/>
      <c r="B169" s="19"/>
      <c r="C169" s="19"/>
      <c r="D169" s="19"/>
      <c r="E169" s="19"/>
      <c r="F169" s="19"/>
      <c r="G169" s="3"/>
      <c r="H169" s="3"/>
      <c r="I169" s="3"/>
      <c r="J169" s="26"/>
      <c r="K169" s="26"/>
      <c r="L169" s="26"/>
      <c r="M169" s="26"/>
    </row>
    <row r="170" s="1" customFormat="true" ht="15.75" spans="1:13">
      <c r="A170" s="19"/>
      <c r="B170" s="19"/>
      <c r="C170" s="19"/>
      <c r="D170" s="19"/>
      <c r="E170" s="19"/>
      <c r="F170" s="19"/>
      <c r="G170" s="3"/>
      <c r="H170" s="3"/>
      <c r="I170" s="3"/>
      <c r="J170" s="26"/>
      <c r="K170" s="26"/>
      <c r="L170" s="26"/>
      <c r="M170" s="26"/>
    </row>
    <row r="171" s="1" customFormat="true" ht="15.75" spans="1:13">
      <c r="A171" s="19"/>
      <c r="B171" s="19"/>
      <c r="C171" s="19"/>
      <c r="D171" s="19"/>
      <c r="E171" s="19"/>
      <c r="F171" s="19"/>
      <c r="G171" s="3"/>
      <c r="H171" s="3"/>
      <c r="I171" s="3"/>
      <c r="J171" s="26"/>
      <c r="K171" s="26"/>
      <c r="L171" s="26"/>
      <c r="M171" s="26"/>
    </row>
    <row r="172" s="1" customFormat="true" ht="15.75" spans="1:13">
      <c r="A172" s="19"/>
      <c r="B172" s="19"/>
      <c r="C172" s="19"/>
      <c r="D172" s="19"/>
      <c r="E172" s="19"/>
      <c r="F172" s="19"/>
      <c r="G172" s="3"/>
      <c r="H172" s="3"/>
      <c r="I172" s="3"/>
      <c r="J172" s="26"/>
      <c r="K172" s="26"/>
      <c r="L172" s="26"/>
      <c r="M172" s="26"/>
    </row>
    <row r="173" s="1" customFormat="true" ht="15.75" spans="1:13">
      <c r="A173" s="19"/>
      <c r="B173" s="19"/>
      <c r="C173" s="19"/>
      <c r="D173" s="19"/>
      <c r="E173" s="19"/>
      <c r="F173" s="19"/>
      <c r="G173" s="3"/>
      <c r="H173" s="3"/>
      <c r="I173" s="3"/>
      <c r="J173" s="26"/>
      <c r="K173" s="26"/>
      <c r="L173" s="26"/>
      <c r="M173" s="26"/>
    </row>
    <row r="174" s="1" customFormat="true" ht="15.75" spans="1:13">
      <c r="A174" s="19"/>
      <c r="B174" s="19"/>
      <c r="C174" s="19"/>
      <c r="D174" s="19"/>
      <c r="E174" s="19"/>
      <c r="F174" s="19"/>
      <c r="G174" s="3"/>
      <c r="H174" s="3"/>
      <c r="I174" s="3"/>
      <c r="J174" s="26"/>
      <c r="K174" s="26"/>
      <c r="L174" s="26"/>
      <c r="M174" s="26"/>
    </row>
    <row r="175" s="1" customFormat="true" ht="15.75" spans="1:13">
      <c r="A175" s="19"/>
      <c r="B175" s="19"/>
      <c r="C175" s="19"/>
      <c r="D175" s="19"/>
      <c r="E175" s="19"/>
      <c r="F175" s="19"/>
      <c r="G175" s="3"/>
      <c r="H175" s="3"/>
      <c r="I175" s="3"/>
      <c r="J175" s="26"/>
      <c r="K175" s="26"/>
      <c r="L175" s="26"/>
      <c r="M175" s="26"/>
    </row>
    <row r="176" s="1" customFormat="true" ht="15.75" spans="1:13">
      <c r="A176" s="19"/>
      <c r="B176" s="19"/>
      <c r="C176" s="19"/>
      <c r="D176" s="19"/>
      <c r="E176" s="19"/>
      <c r="F176" s="19"/>
      <c r="G176" s="3"/>
      <c r="H176" s="3"/>
      <c r="I176" s="3"/>
      <c r="J176" s="26"/>
      <c r="K176" s="26"/>
      <c r="L176" s="26"/>
      <c r="M176" s="26"/>
    </row>
    <row r="177" s="1" customFormat="true" ht="15.75" spans="1:13">
      <c r="A177" s="19"/>
      <c r="B177" s="19"/>
      <c r="C177" s="19"/>
      <c r="D177" s="19"/>
      <c r="E177" s="19"/>
      <c r="F177" s="19"/>
      <c r="G177" s="3"/>
      <c r="H177" s="3"/>
      <c r="I177" s="3"/>
      <c r="J177" s="26"/>
      <c r="K177" s="26"/>
      <c r="L177" s="26"/>
      <c r="M177" s="26"/>
    </row>
    <row r="178" s="1" customFormat="true" ht="15.75" spans="1:13">
      <c r="A178" s="19"/>
      <c r="B178" s="19"/>
      <c r="C178" s="19"/>
      <c r="D178" s="19"/>
      <c r="E178" s="19"/>
      <c r="F178" s="19"/>
      <c r="G178" s="3"/>
      <c r="H178" s="3"/>
      <c r="I178" s="3"/>
      <c r="J178" s="26"/>
      <c r="K178" s="26"/>
      <c r="L178" s="26"/>
      <c r="M178" s="26"/>
    </row>
    <row r="179" s="1" customFormat="true" ht="15.75" spans="1:13">
      <c r="A179" s="19"/>
      <c r="B179" s="19"/>
      <c r="C179" s="19"/>
      <c r="D179" s="19"/>
      <c r="E179" s="19"/>
      <c r="F179" s="19"/>
      <c r="G179" s="3"/>
      <c r="H179" s="3"/>
      <c r="I179" s="3"/>
      <c r="J179" s="26"/>
      <c r="K179" s="26"/>
      <c r="L179" s="26"/>
      <c r="M179" s="26"/>
    </row>
    <row r="180" s="1" customFormat="true" ht="15.75" spans="1:13">
      <c r="A180" s="19"/>
      <c r="B180" s="19"/>
      <c r="C180" s="19"/>
      <c r="D180" s="19"/>
      <c r="E180" s="19"/>
      <c r="F180" s="19"/>
      <c r="G180" s="3"/>
      <c r="H180" s="3"/>
      <c r="I180" s="3"/>
      <c r="J180" s="26"/>
      <c r="K180" s="26"/>
      <c r="L180" s="26"/>
      <c r="M180" s="26"/>
    </row>
    <row r="181" s="1" customFormat="true" ht="15.75" spans="1:13">
      <c r="A181" s="19"/>
      <c r="B181" s="19"/>
      <c r="C181" s="19"/>
      <c r="D181" s="19"/>
      <c r="E181" s="19"/>
      <c r="F181" s="19"/>
      <c r="G181" s="3"/>
      <c r="H181" s="3"/>
      <c r="I181" s="3"/>
      <c r="J181" s="26"/>
      <c r="K181" s="26"/>
      <c r="L181" s="26"/>
      <c r="M181" s="26"/>
    </row>
    <row r="182" s="1" customFormat="true" ht="15.75" spans="1:13">
      <c r="A182" s="19"/>
      <c r="B182" s="19"/>
      <c r="C182" s="19"/>
      <c r="D182" s="19"/>
      <c r="E182" s="19"/>
      <c r="F182" s="19"/>
      <c r="G182" s="3"/>
      <c r="H182" s="3"/>
      <c r="I182" s="3"/>
      <c r="J182" s="26"/>
      <c r="K182" s="26"/>
      <c r="L182" s="26"/>
      <c r="M182" s="26"/>
    </row>
    <row r="183" s="1" customFormat="true" ht="15.75" spans="1:13">
      <c r="A183" s="19"/>
      <c r="B183" s="19"/>
      <c r="C183" s="19"/>
      <c r="D183" s="19"/>
      <c r="E183" s="19"/>
      <c r="F183" s="19"/>
      <c r="G183" s="3"/>
      <c r="H183" s="3"/>
      <c r="I183" s="3"/>
      <c r="J183" s="26"/>
      <c r="K183" s="26"/>
      <c r="L183" s="26"/>
      <c r="M183" s="26"/>
    </row>
    <row r="184" s="1" customFormat="true" ht="15.75" spans="1:13">
      <c r="A184" s="19"/>
      <c r="B184" s="19"/>
      <c r="C184" s="19"/>
      <c r="D184" s="19"/>
      <c r="E184" s="19"/>
      <c r="F184" s="19"/>
      <c r="G184" s="3"/>
      <c r="H184" s="3"/>
      <c r="I184" s="3"/>
      <c r="J184" s="26"/>
      <c r="K184" s="26"/>
      <c r="L184" s="26"/>
      <c r="M184" s="26"/>
    </row>
    <row r="185" s="1" customFormat="true" ht="15.75" spans="1:13">
      <c r="A185" s="19"/>
      <c r="B185" s="19"/>
      <c r="C185" s="19"/>
      <c r="D185" s="19"/>
      <c r="E185" s="19"/>
      <c r="F185" s="19"/>
      <c r="G185" s="3"/>
      <c r="H185" s="3"/>
      <c r="I185" s="3"/>
      <c r="J185" s="26"/>
      <c r="K185" s="26"/>
      <c r="L185" s="26"/>
      <c r="M185" s="26"/>
    </row>
    <row r="186" s="1" customFormat="true" ht="15.75" spans="1:13">
      <c r="A186" s="19"/>
      <c r="B186" s="19"/>
      <c r="C186" s="19"/>
      <c r="D186" s="19"/>
      <c r="E186" s="19"/>
      <c r="F186" s="19"/>
      <c r="G186" s="3"/>
      <c r="H186" s="3"/>
      <c r="I186" s="3"/>
      <c r="J186" s="26"/>
      <c r="K186" s="26"/>
      <c r="L186" s="26"/>
      <c r="M186" s="26"/>
    </row>
    <row r="187" s="1" customFormat="true" ht="15.75" spans="1:13">
      <c r="A187" s="19"/>
      <c r="B187" s="19"/>
      <c r="C187" s="19"/>
      <c r="D187" s="19"/>
      <c r="E187" s="19"/>
      <c r="F187" s="19"/>
      <c r="G187" s="3"/>
      <c r="H187" s="3"/>
      <c r="I187" s="3"/>
      <c r="J187" s="26"/>
      <c r="K187" s="26"/>
      <c r="L187" s="26"/>
      <c r="M187" s="26"/>
    </row>
    <row r="188" s="1" customFormat="true" ht="15.75" spans="1:13">
      <c r="A188" s="19"/>
      <c r="B188" s="19"/>
      <c r="C188" s="19"/>
      <c r="D188" s="19"/>
      <c r="E188" s="19"/>
      <c r="F188" s="19"/>
      <c r="G188" s="3"/>
      <c r="H188" s="3"/>
      <c r="I188" s="3"/>
      <c r="J188" s="26"/>
      <c r="K188" s="26"/>
      <c r="L188" s="26"/>
      <c r="M188" s="26"/>
    </row>
    <row r="189" s="1" customFormat="true" ht="15.75" spans="1:13">
      <c r="A189" s="19"/>
      <c r="B189" s="19"/>
      <c r="C189" s="19"/>
      <c r="D189" s="19"/>
      <c r="E189" s="19"/>
      <c r="F189" s="19"/>
      <c r="G189" s="3"/>
      <c r="H189" s="3"/>
      <c r="I189" s="3"/>
      <c r="J189" s="26"/>
      <c r="K189" s="26"/>
      <c r="L189" s="26"/>
      <c r="M189" s="26"/>
    </row>
    <row r="190" s="1" customFormat="true" ht="15.75" spans="1:13">
      <c r="A190" s="19"/>
      <c r="B190" s="19"/>
      <c r="C190" s="19"/>
      <c r="D190" s="19"/>
      <c r="E190" s="19"/>
      <c r="F190" s="19"/>
      <c r="G190" s="3"/>
      <c r="H190" s="3"/>
      <c r="I190" s="3"/>
      <c r="J190" s="26"/>
      <c r="K190" s="26"/>
      <c r="L190" s="26"/>
      <c r="M190" s="26"/>
    </row>
    <row r="191" s="1" customFormat="true" ht="15.75" spans="1:13">
      <c r="A191" s="19"/>
      <c r="B191" s="19"/>
      <c r="C191" s="19"/>
      <c r="D191" s="19"/>
      <c r="E191" s="19"/>
      <c r="F191" s="19"/>
      <c r="G191" s="3"/>
      <c r="H191" s="3"/>
      <c r="I191" s="3"/>
      <c r="J191" s="26"/>
      <c r="K191" s="26"/>
      <c r="L191" s="26"/>
      <c r="M191" s="26"/>
    </row>
    <row r="192" s="1" customFormat="true" ht="15.75" spans="1:13">
      <c r="A192" s="19"/>
      <c r="B192" s="19"/>
      <c r="C192" s="19"/>
      <c r="D192" s="19"/>
      <c r="E192" s="19"/>
      <c r="F192" s="19"/>
      <c r="G192" s="3"/>
      <c r="H192" s="3"/>
      <c r="I192" s="3"/>
      <c r="J192" s="26"/>
      <c r="K192" s="26"/>
      <c r="L192" s="26"/>
      <c r="M192" s="26"/>
    </row>
    <row r="193" s="1" customFormat="true" ht="15.75" spans="1:13">
      <c r="A193" s="19"/>
      <c r="B193" s="19"/>
      <c r="C193" s="19"/>
      <c r="D193" s="19"/>
      <c r="E193" s="19"/>
      <c r="F193" s="19"/>
      <c r="G193" s="3"/>
      <c r="H193" s="3"/>
      <c r="I193" s="3"/>
      <c r="J193" s="26"/>
      <c r="K193" s="26"/>
      <c r="L193" s="26"/>
      <c r="M193" s="26"/>
    </row>
    <row r="194" s="1" customFormat="true" ht="15.75" spans="1:13">
      <c r="A194" s="19"/>
      <c r="B194" s="19"/>
      <c r="C194" s="19"/>
      <c r="D194" s="19"/>
      <c r="E194" s="19"/>
      <c r="F194" s="19"/>
      <c r="G194" s="3"/>
      <c r="H194" s="3"/>
      <c r="I194" s="3"/>
      <c r="J194" s="26"/>
      <c r="K194" s="26"/>
      <c r="L194" s="26"/>
      <c r="M194" s="26"/>
    </row>
    <row r="195" s="1" customFormat="true" ht="15.75" spans="1:13">
      <c r="A195" s="19"/>
      <c r="B195" s="19"/>
      <c r="C195" s="19"/>
      <c r="D195" s="19"/>
      <c r="E195" s="19"/>
      <c r="F195" s="19"/>
      <c r="G195" s="3"/>
      <c r="H195" s="3"/>
      <c r="I195" s="3"/>
      <c r="J195" s="26"/>
      <c r="K195" s="26"/>
      <c r="L195" s="26"/>
      <c r="M195" s="26"/>
    </row>
    <row r="196" s="1" customFormat="true" ht="15.75" spans="1:13">
      <c r="A196" s="19"/>
      <c r="B196" s="19"/>
      <c r="C196" s="19"/>
      <c r="D196" s="19"/>
      <c r="E196" s="19"/>
      <c r="F196" s="19"/>
      <c r="G196" s="3"/>
      <c r="H196" s="3"/>
      <c r="I196" s="3"/>
      <c r="J196" s="26"/>
      <c r="K196" s="26"/>
      <c r="L196" s="26"/>
      <c r="M196" s="26"/>
    </row>
    <row r="197" s="1" customFormat="true" ht="15.75" spans="1:13">
      <c r="A197" s="19"/>
      <c r="B197" s="19"/>
      <c r="C197" s="19"/>
      <c r="D197" s="19"/>
      <c r="E197" s="19"/>
      <c r="F197" s="19"/>
      <c r="G197" s="3"/>
      <c r="H197" s="3"/>
      <c r="I197" s="3"/>
      <c r="J197" s="26"/>
      <c r="K197" s="26"/>
      <c r="L197" s="26"/>
      <c r="M197" s="26"/>
    </row>
    <row r="198" s="1" customFormat="true" ht="15.75" spans="1:13">
      <c r="A198" s="19"/>
      <c r="B198" s="19"/>
      <c r="C198" s="19"/>
      <c r="D198" s="19"/>
      <c r="E198" s="19"/>
      <c r="F198" s="19"/>
      <c r="G198" s="3"/>
      <c r="H198" s="3"/>
      <c r="I198" s="3"/>
      <c r="J198" s="26"/>
      <c r="K198" s="26"/>
      <c r="L198" s="26"/>
      <c r="M198" s="26"/>
    </row>
    <row r="199" s="1" customFormat="true" ht="15.75" spans="1:13">
      <c r="A199" s="19"/>
      <c r="B199" s="19"/>
      <c r="C199" s="19"/>
      <c r="D199" s="19"/>
      <c r="E199" s="19"/>
      <c r="F199" s="19"/>
      <c r="G199" s="3"/>
      <c r="H199" s="3"/>
      <c r="I199" s="3"/>
      <c r="J199" s="26"/>
      <c r="K199" s="26"/>
      <c r="L199" s="26"/>
      <c r="M199" s="26"/>
    </row>
    <row r="200" s="1" customFormat="true" ht="15.75" spans="1:13">
      <c r="A200" s="19"/>
      <c r="B200" s="19"/>
      <c r="C200" s="19"/>
      <c r="D200" s="19"/>
      <c r="E200" s="19"/>
      <c r="F200" s="19"/>
      <c r="G200" s="3"/>
      <c r="H200" s="3"/>
      <c r="I200" s="3"/>
      <c r="J200" s="26"/>
      <c r="K200" s="26"/>
      <c r="L200" s="26"/>
      <c r="M200" s="26"/>
    </row>
    <row r="201" s="1" customFormat="true" ht="15.75" spans="1:13">
      <c r="A201" s="19"/>
      <c r="B201" s="19"/>
      <c r="C201" s="19"/>
      <c r="D201" s="19"/>
      <c r="E201" s="19"/>
      <c r="F201" s="19"/>
      <c r="G201" s="3"/>
      <c r="H201" s="3"/>
      <c r="I201" s="3"/>
      <c r="J201" s="26"/>
      <c r="K201" s="26"/>
      <c r="L201" s="26"/>
      <c r="M201" s="26"/>
    </row>
  </sheetData>
  <mergeCells count="8">
    <mergeCell ref="A1:F1"/>
    <mergeCell ref="A2:F2"/>
    <mergeCell ref="A3:A4"/>
    <mergeCell ref="B3:B4"/>
    <mergeCell ref="C3:C4"/>
    <mergeCell ref="D3:D4"/>
    <mergeCell ref="E3:E4"/>
    <mergeCell ref="F3:F4"/>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1" sqref="A11"/>
    </sheetView>
  </sheetViews>
  <sheetFormatPr defaultColWidth="9" defaultRowHeight="35" customHeight="true"/>
  <cols>
    <col min="1" max="2" width="49.75" style="1" customWidth="true"/>
    <col min="3" max="11" width="11" style="1" customWidth="true"/>
    <col min="12" max="16384" width="9" style="1"/>
  </cols>
  <sheetData>
    <row r="1" s="1" customFormat="true" customHeight="true" spans="1:11">
      <c r="A1" s="2" t="s">
        <v>2979</v>
      </c>
      <c r="B1" s="2"/>
      <c r="C1" s="3"/>
      <c r="D1" s="3"/>
      <c r="E1" s="3"/>
      <c r="F1" s="3"/>
      <c r="G1" s="3"/>
      <c r="H1" s="3"/>
      <c r="I1" s="3"/>
      <c r="J1" s="3"/>
      <c r="K1" s="3"/>
    </row>
    <row r="2" s="1" customFormat="true" customHeight="true" spans="1:11">
      <c r="A2" s="4"/>
      <c r="B2" s="5" t="s">
        <v>2746</v>
      </c>
      <c r="C2" s="3"/>
      <c r="D2" s="3"/>
      <c r="E2" s="3"/>
      <c r="F2" s="3"/>
      <c r="G2" s="3"/>
      <c r="H2" s="3"/>
      <c r="I2" s="3"/>
      <c r="J2" s="3"/>
      <c r="K2" s="3"/>
    </row>
    <row r="3" s="1" customFormat="true" customHeight="true" spans="1:11">
      <c r="A3" s="6" t="s">
        <v>2747</v>
      </c>
      <c r="B3" s="6" t="s">
        <v>2980</v>
      </c>
      <c r="C3" s="3"/>
      <c r="D3" s="3"/>
      <c r="E3" s="3"/>
      <c r="F3" s="3"/>
      <c r="G3" s="3"/>
      <c r="H3" s="3"/>
      <c r="I3" s="3"/>
      <c r="J3" s="3"/>
      <c r="K3" s="3"/>
    </row>
    <row r="4" s="1" customFormat="true" customHeight="true" spans="1:11">
      <c r="A4" s="7" t="s">
        <v>2981</v>
      </c>
      <c r="B4" s="8">
        <v>16.24</v>
      </c>
      <c r="C4" s="3"/>
      <c r="D4" s="3"/>
      <c r="E4" s="3"/>
      <c r="F4" s="3"/>
      <c r="G4" s="3"/>
      <c r="H4" s="3"/>
      <c r="I4" s="3"/>
      <c r="J4" s="3"/>
      <c r="K4" s="3"/>
    </row>
    <row r="5" s="1" customFormat="true" customHeight="true" spans="1:11">
      <c r="A5" s="7" t="s">
        <v>2982</v>
      </c>
      <c r="B5" s="8">
        <v>16.24</v>
      </c>
      <c r="C5" s="3"/>
      <c r="D5" s="3"/>
      <c r="E5" s="3"/>
      <c r="F5" s="3"/>
      <c r="G5" s="3"/>
      <c r="H5" s="3"/>
      <c r="I5" s="3"/>
      <c r="J5" s="3"/>
      <c r="K5" s="3"/>
    </row>
    <row r="6" s="1" customFormat="true" customHeight="true" spans="1:11">
      <c r="A6" s="7" t="s">
        <v>2983</v>
      </c>
      <c r="B6" s="8">
        <v>0</v>
      </c>
      <c r="C6" s="3"/>
      <c r="D6" s="3"/>
      <c r="E6" s="3"/>
      <c r="F6" s="3"/>
      <c r="G6" s="3"/>
      <c r="H6" s="3"/>
      <c r="I6" s="3"/>
      <c r="J6" s="3"/>
      <c r="K6" s="3"/>
    </row>
    <row r="7" s="1" customFormat="true" customHeight="true" spans="1:11">
      <c r="A7" s="3"/>
      <c r="B7" s="3"/>
      <c r="C7" s="3"/>
      <c r="D7" s="3"/>
      <c r="E7" s="3"/>
      <c r="F7" s="3"/>
      <c r="G7" s="3"/>
      <c r="H7" s="3"/>
      <c r="I7" s="3"/>
      <c r="J7" s="3"/>
      <c r="K7" s="3"/>
    </row>
    <row r="8" s="1" customFormat="true" customHeight="true" spans="1:11">
      <c r="A8" s="3"/>
      <c r="B8" s="3"/>
      <c r="C8" s="3"/>
      <c r="D8" s="3"/>
      <c r="E8" s="3"/>
      <c r="F8" s="3"/>
      <c r="G8" s="3"/>
      <c r="H8" s="3"/>
      <c r="I8" s="3"/>
      <c r="J8" s="3"/>
      <c r="K8" s="3"/>
    </row>
    <row r="9" s="1" customFormat="true" customHeight="true" spans="1:11">
      <c r="A9" s="3"/>
      <c r="B9" s="3"/>
      <c r="C9" s="3"/>
      <c r="D9" s="3"/>
      <c r="E9" s="3"/>
      <c r="F9" s="3"/>
      <c r="G9" s="3"/>
      <c r="H9" s="3"/>
      <c r="I9" s="3"/>
      <c r="J9" s="3"/>
      <c r="K9" s="3"/>
    </row>
    <row r="10" s="1" customFormat="true" customHeight="true" spans="1:11">
      <c r="A10" s="3"/>
      <c r="B10" s="3"/>
      <c r="C10" s="3"/>
      <c r="D10" s="3"/>
      <c r="E10" s="3"/>
      <c r="F10" s="3"/>
      <c r="G10" s="3"/>
      <c r="H10" s="3"/>
      <c r="I10" s="3"/>
      <c r="J10" s="3"/>
      <c r="K10" s="3"/>
    </row>
    <row r="11" s="1" customFormat="true" customHeight="true" spans="1:11">
      <c r="A11" s="3"/>
      <c r="B11" s="3"/>
      <c r="C11" s="3"/>
      <c r="D11" s="3"/>
      <c r="E11" s="3"/>
      <c r="F11" s="3"/>
      <c r="G11" s="3"/>
      <c r="H11" s="3"/>
      <c r="I11" s="3"/>
      <c r="J11" s="3"/>
      <c r="K11" s="3"/>
    </row>
    <row r="12" s="1" customFormat="true" customHeight="true" spans="1:11">
      <c r="A12" s="3"/>
      <c r="B12" s="3"/>
      <c r="C12" s="3"/>
      <c r="D12" s="3"/>
      <c r="E12" s="3"/>
      <c r="F12" s="3"/>
      <c r="G12" s="3"/>
      <c r="H12" s="3"/>
      <c r="I12" s="3"/>
      <c r="J12" s="3"/>
      <c r="K12" s="3"/>
    </row>
    <row r="13" s="1" customFormat="true" customHeight="true" spans="1:11">
      <c r="A13" s="3"/>
      <c r="B13" s="3"/>
      <c r="C13" s="3"/>
      <c r="D13" s="3"/>
      <c r="E13" s="3"/>
      <c r="F13" s="3"/>
      <c r="G13" s="3"/>
      <c r="H13" s="3"/>
      <c r="I13" s="3"/>
      <c r="J13" s="3"/>
      <c r="K13" s="3"/>
    </row>
    <row r="14" s="1" customFormat="true" customHeight="true" spans="1:11">
      <c r="A14" s="3"/>
      <c r="B14" s="3"/>
      <c r="C14" s="3"/>
      <c r="D14" s="3"/>
      <c r="E14" s="3"/>
      <c r="F14" s="3"/>
      <c r="G14" s="3"/>
      <c r="H14" s="3"/>
      <c r="I14" s="3"/>
      <c r="J14" s="3"/>
      <c r="K14" s="3"/>
    </row>
    <row r="15" s="1" customFormat="true" customHeight="true" spans="1:11">
      <c r="A15" s="3"/>
      <c r="B15" s="3"/>
      <c r="C15" s="3"/>
      <c r="D15" s="3"/>
      <c r="E15" s="3"/>
      <c r="F15" s="3"/>
      <c r="G15" s="3"/>
      <c r="H15" s="3"/>
      <c r="I15" s="3"/>
      <c r="J15" s="3"/>
      <c r="K15" s="3"/>
    </row>
    <row r="16" s="1" customFormat="true" customHeight="true" spans="1:11">
      <c r="A16" s="3"/>
      <c r="B16" s="3"/>
      <c r="C16" s="3"/>
      <c r="D16" s="3"/>
      <c r="E16" s="3"/>
      <c r="F16" s="3"/>
      <c r="G16" s="3"/>
      <c r="H16" s="3"/>
      <c r="I16" s="3"/>
      <c r="J16" s="3"/>
      <c r="K16" s="3"/>
    </row>
    <row r="17" s="1" customFormat="true" customHeight="true" spans="1:11">
      <c r="A17" s="3"/>
      <c r="B17" s="3"/>
      <c r="C17" s="3"/>
      <c r="D17" s="3"/>
      <c r="E17" s="3"/>
      <c r="F17" s="3"/>
      <c r="G17" s="3"/>
      <c r="H17" s="3"/>
      <c r="I17" s="3"/>
      <c r="J17" s="3"/>
      <c r="K17" s="3"/>
    </row>
    <row r="18" s="1" customFormat="true" customHeight="true" spans="1:11">
      <c r="A18" s="3"/>
      <c r="B18" s="3"/>
      <c r="C18" s="3"/>
      <c r="D18" s="3"/>
      <c r="E18" s="3"/>
      <c r="F18" s="3"/>
      <c r="G18" s="3"/>
      <c r="H18" s="3"/>
      <c r="I18" s="3"/>
      <c r="J18" s="3"/>
      <c r="K18" s="3"/>
    </row>
    <row r="19" s="1" customFormat="true" customHeight="true" spans="1:11">
      <c r="A19" s="3"/>
      <c r="B19" s="3"/>
      <c r="C19" s="3"/>
      <c r="D19" s="3"/>
      <c r="E19" s="3"/>
      <c r="F19" s="3"/>
      <c r="G19" s="3"/>
      <c r="H19" s="3"/>
      <c r="I19" s="3"/>
      <c r="J19" s="3"/>
      <c r="K19" s="3"/>
    </row>
    <row r="20" s="1" customFormat="true" customHeight="true" spans="1:11">
      <c r="A20" s="3"/>
      <c r="B20" s="3"/>
      <c r="C20" s="3"/>
      <c r="D20" s="3"/>
      <c r="E20" s="3"/>
      <c r="F20" s="3"/>
      <c r="G20" s="3"/>
      <c r="H20" s="3"/>
      <c r="I20" s="3"/>
      <c r="J20" s="3"/>
      <c r="K20" s="3"/>
    </row>
    <row r="21" s="1" customFormat="true" customHeight="true" spans="1:11">
      <c r="A21" s="3"/>
      <c r="B21" s="3"/>
      <c r="C21" s="3"/>
      <c r="D21" s="3"/>
      <c r="E21" s="3"/>
      <c r="F21" s="3"/>
      <c r="G21" s="3"/>
      <c r="H21" s="3"/>
      <c r="I21" s="3"/>
      <c r="J21" s="3"/>
      <c r="K21" s="3"/>
    </row>
    <row r="22" s="1" customFormat="true" customHeight="true" spans="1:11">
      <c r="A22" s="3"/>
      <c r="B22" s="3"/>
      <c r="C22" s="3"/>
      <c r="D22" s="3"/>
      <c r="E22" s="3"/>
      <c r="F22" s="3"/>
      <c r="G22" s="3"/>
      <c r="H22" s="3"/>
      <c r="I22" s="3"/>
      <c r="J22" s="3"/>
      <c r="K22" s="3"/>
    </row>
    <row r="23" s="1" customFormat="true" customHeight="true" spans="1:11">
      <c r="A23" s="3"/>
      <c r="B23" s="3"/>
      <c r="C23" s="3"/>
      <c r="D23" s="3"/>
      <c r="E23" s="3"/>
      <c r="F23" s="3"/>
      <c r="G23" s="3"/>
      <c r="H23" s="3"/>
      <c r="I23" s="3"/>
      <c r="J23" s="3"/>
      <c r="K23" s="3"/>
    </row>
    <row r="24" s="1" customFormat="true" customHeight="true" spans="1:11">
      <c r="A24" s="3"/>
      <c r="B24" s="3"/>
      <c r="C24" s="3"/>
      <c r="D24" s="3"/>
      <c r="E24" s="3"/>
      <c r="F24" s="3"/>
      <c r="G24" s="3"/>
      <c r="H24" s="3"/>
      <c r="I24" s="3"/>
      <c r="J24" s="3"/>
      <c r="K24" s="3"/>
    </row>
    <row r="25" s="1" customFormat="true" customHeight="true" spans="1:11">
      <c r="A25" s="3"/>
      <c r="B25" s="3"/>
      <c r="C25" s="3"/>
      <c r="D25" s="3"/>
      <c r="E25" s="3"/>
      <c r="F25" s="3"/>
      <c r="G25" s="3"/>
      <c r="H25" s="3"/>
      <c r="I25" s="3"/>
      <c r="J25" s="3"/>
      <c r="K25" s="3"/>
    </row>
    <row r="26" s="1" customFormat="true" customHeight="true" spans="1:11">
      <c r="A26" s="3"/>
      <c r="B26" s="3"/>
      <c r="C26" s="3"/>
      <c r="D26" s="3"/>
      <c r="E26" s="3"/>
      <c r="F26" s="3"/>
      <c r="G26" s="3"/>
      <c r="H26" s="3"/>
      <c r="I26" s="3"/>
      <c r="J26" s="3"/>
      <c r="K26" s="3"/>
    </row>
    <row r="27" s="1" customFormat="true" customHeight="true" spans="1:11">
      <c r="A27" s="3"/>
      <c r="B27" s="3"/>
      <c r="C27" s="3"/>
      <c r="D27" s="3"/>
      <c r="E27" s="3"/>
      <c r="F27" s="3"/>
      <c r="G27" s="3"/>
      <c r="H27" s="3"/>
      <c r="I27" s="3"/>
      <c r="J27" s="3"/>
      <c r="K27" s="3"/>
    </row>
    <row r="28" s="1" customFormat="true" customHeight="true" spans="1:11">
      <c r="A28" s="3"/>
      <c r="B28" s="3"/>
      <c r="C28" s="3"/>
      <c r="D28" s="3"/>
      <c r="E28" s="3"/>
      <c r="F28" s="3"/>
      <c r="G28" s="3"/>
      <c r="H28" s="3"/>
      <c r="I28" s="3"/>
      <c r="J28" s="3"/>
      <c r="K28" s="3"/>
    </row>
    <row r="29" s="1" customFormat="true" customHeight="true" spans="1:11">
      <c r="A29" s="3"/>
      <c r="B29" s="3"/>
      <c r="C29" s="3"/>
      <c r="D29" s="3"/>
      <c r="E29" s="3"/>
      <c r="F29" s="3"/>
      <c r="G29" s="3"/>
      <c r="H29" s="3"/>
      <c r="I29" s="3"/>
      <c r="J29" s="3"/>
      <c r="K29" s="3"/>
    </row>
    <row r="30" s="1" customFormat="true" customHeight="true" spans="1:11">
      <c r="A30" s="3"/>
      <c r="B30" s="3"/>
      <c r="C30" s="3"/>
      <c r="D30" s="3"/>
      <c r="E30" s="3"/>
      <c r="F30" s="3"/>
      <c r="G30" s="3"/>
      <c r="H30" s="3"/>
      <c r="I30" s="3"/>
      <c r="J30" s="3"/>
      <c r="K30" s="3"/>
    </row>
    <row r="31" s="1" customFormat="true" customHeight="true" spans="1:11">
      <c r="A31" s="3"/>
      <c r="B31" s="3"/>
      <c r="C31" s="3"/>
      <c r="D31" s="3"/>
      <c r="E31" s="3"/>
      <c r="F31" s="3"/>
      <c r="G31" s="3"/>
      <c r="H31" s="3"/>
      <c r="I31" s="3"/>
      <c r="J31" s="3"/>
      <c r="K31" s="3"/>
    </row>
    <row r="32" s="1" customFormat="true" customHeight="true" spans="1:11">
      <c r="A32" s="3"/>
      <c r="B32" s="3"/>
      <c r="C32" s="3"/>
      <c r="D32" s="3"/>
      <c r="E32" s="3"/>
      <c r="F32" s="3"/>
      <c r="G32" s="3"/>
      <c r="H32" s="3"/>
      <c r="I32" s="3"/>
      <c r="J32" s="3"/>
      <c r="K32" s="3"/>
    </row>
    <row r="33" s="1" customFormat="true" customHeight="true" spans="1:11">
      <c r="A33" s="3"/>
      <c r="B33" s="3"/>
      <c r="C33" s="3"/>
      <c r="D33" s="3"/>
      <c r="E33" s="3"/>
      <c r="F33" s="3"/>
      <c r="G33" s="3"/>
      <c r="H33" s="3"/>
      <c r="I33" s="3"/>
      <c r="J33" s="3"/>
      <c r="K33" s="3"/>
    </row>
    <row r="34" s="1" customFormat="true" customHeight="true" spans="1:11">
      <c r="A34" s="3"/>
      <c r="B34" s="3"/>
      <c r="C34" s="3"/>
      <c r="D34" s="3"/>
      <c r="E34" s="3"/>
      <c r="F34" s="3"/>
      <c r="G34" s="3"/>
      <c r="H34" s="3"/>
      <c r="I34" s="3"/>
      <c r="J34" s="3"/>
      <c r="K34" s="3"/>
    </row>
    <row r="35" s="1" customFormat="true" customHeight="true" spans="1:11">
      <c r="A35" s="3"/>
      <c r="B35" s="3"/>
      <c r="C35" s="3"/>
      <c r="D35" s="3"/>
      <c r="E35" s="3"/>
      <c r="F35" s="3"/>
      <c r="G35" s="3"/>
      <c r="H35" s="3"/>
      <c r="I35" s="3"/>
      <c r="J35" s="3"/>
      <c r="K35" s="3"/>
    </row>
    <row r="36" s="1" customFormat="true" customHeight="true" spans="1:11">
      <c r="A36" s="3"/>
      <c r="B36" s="3"/>
      <c r="C36" s="3"/>
      <c r="D36" s="3"/>
      <c r="E36" s="3"/>
      <c r="F36" s="3"/>
      <c r="G36" s="3"/>
      <c r="H36" s="3"/>
      <c r="I36" s="3"/>
      <c r="J36" s="3"/>
      <c r="K36" s="3"/>
    </row>
    <row r="37" s="1" customFormat="true" customHeight="true" spans="1:11">
      <c r="A37" s="3"/>
      <c r="B37" s="3"/>
      <c r="C37" s="3"/>
      <c r="D37" s="3"/>
      <c r="E37" s="3"/>
      <c r="F37" s="3"/>
      <c r="G37" s="3"/>
      <c r="H37" s="3"/>
      <c r="I37" s="3"/>
      <c r="J37" s="3"/>
      <c r="K37" s="3"/>
    </row>
    <row r="38" s="1" customFormat="true" customHeight="true" spans="1:11">
      <c r="A38" s="3"/>
      <c r="B38" s="3"/>
      <c r="C38" s="3"/>
      <c r="D38" s="3"/>
      <c r="E38" s="3"/>
      <c r="F38" s="3"/>
      <c r="G38" s="3"/>
      <c r="H38" s="3"/>
      <c r="I38" s="3"/>
      <c r="J38" s="3"/>
      <c r="K38" s="3"/>
    </row>
    <row r="39" s="1" customFormat="true" customHeight="true" spans="1:11">
      <c r="A39" s="3"/>
      <c r="B39" s="3"/>
      <c r="C39" s="3"/>
      <c r="D39" s="3"/>
      <c r="E39" s="3"/>
      <c r="F39" s="3"/>
      <c r="G39" s="3"/>
      <c r="H39" s="3"/>
      <c r="I39" s="3"/>
      <c r="J39" s="3"/>
      <c r="K39" s="3"/>
    </row>
    <row r="40" s="1" customFormat="true" customHeight="true" spans="1:11">
      <c r="A40" s="3"/>
      <c r="B40" s="3"/>
      <c r="C40" s="3"/>
      <c r="D40" s="3"/>
      <c r="E40" s="3"/>
      <c r="F40" s="3"/>
      <c r="G40" s="3"/>
      <c r="H40" s="3"/>
      <c r="I40" s="3"/>
      <c r="J40" s="3"/>
      <c r="K40" s="3"/>
    </row>
    <row r="41" s="1" customFormat="true" customHeight="true" spans="1:11">
      <c r="A41" s="3"/>
      <c r="B41" s="3"/>
      <c r="C41" s="3"/>
      <c r="D41" s="3"/>
      <c r="E41" s="3"/>
      <c r="F41" s="3"/>
      <c r="G41" s="3"/>
      <c r="H41" s="3"/>
      <c r="I41" s="3"/>
      <c r="J41" s="3"/>
      <c r="K41" s="3"/>
    </row>
    <row r="42" s="1" customFormat="true" customHeight="true" spans="1:11">
      <c r="A42" s="3"/>
      <c r="B42" s="3"/>
      <c r="C42" s="3"/>
      <c r="D42" s="3"/>
      <c r="E42" s="3"/>
      <c r="F42" s="3"/>
      <c r="G42" s="3"/>
      <c r="H42" s="3"/>
      <c r="I42" s="3"/>
      <c r="J42" s="3"/>
      <c r="K42" s="3"/>
    </row>
    <row r="43" s="1" customFormat="true" customHeight="true" spans="1:11">
      <c r="A43" s="3"/>
      <c r="B43" s="3"/>
      <c r="C43" s="3"/>
      <c r="D43" s="3"/>
      <c r="E43" s="3"/>
      <c r="F43" s="3"/>
      <c r="G43" s="3"/>
      <c r="H43" s="3"/>
      <c r="I43" s="3"/>
      <c r="J43" s="3"/>
      <c r="K43" s="3"/>
    </row>
    <row r="44" s="1" customFormat="true" customHeight="true" spans="1:11">
      <c r="A44" s="3"/>
      <c r="B44" s="3"/>
      <c r="C44" s="3"/>
      <c r="D44" s="3"/>
      <c r="E44" s="3"/>
      <c r="F44" s="3"/>
      <c r="G44" s="3"/>
      <c r="H44" s="3"/>
      <c r="I44" s="3"/>
      <c r="J44" s="3"/>
      <c r="K44" s="3"/>
    </row>
    <row r="45" s="1" customFormat="true" customHeight="true" spans="1:11">
      <c r="A45" s="3"/>
      <c r="B45" s="3"/>
      <c r="C45" s="3"/>
      <c r="D45" s="3"/>
      <c r="E45" s="3"/>
      <c r="F45" s="3"/>
      <c r="G45" s="3"/>
      <c r="H45" s="3"/>
      <c r="I45" s="3"/>
      <c r="J45" s="3"/>
      <c r="K45" s="3"/>
    </row>
    <row r="46" s="1" customFormat="true" customHeight="true" spans="1:11">
      <c r="A46" s="3"/>
      <c r="B46" s="3"/>
      <c r="C46" s="3"/>
      <c r="D46" s="3"/>
      <c r="E46" s="3"/>
      <c r="F46" s="3"/>
      <c r="G46" s="3"/>
      <c r="H46" s="3"/>
      <c r="I46" s="3"/>
      <c r="J46" s="3"/>
      <c r="K46" s="3"/>
    </row>
    <row r="47" s="1" customFormat="true" customHeight="true" spans="1:11">
      <c r="A47" s="3"/>
      <c r="B47" s="3"/>
      <c r="C47" s="3"/>
      <c r="D47" s="3"/>
      <c r="E47" s="3"/>
      <c r="F47" s="3"/>
      <c r="G47" s="3"/>
      <c r="H47" s="3"/>
      <c r="I47" s="3"/>
      <c r="J47" s="3"/>
      <c r="K47" s="3"/>
    </row>
    <row r="48" s="1" customFormat="true" customHeight="true" spans="1:11">
      <c r="A48" s="3"/>
      <c r="B48" s="3"/>
      <c r="C48" s="3"/>
      <c r="D48" s="3"/>
      <c r="E48" s="3"/>
      <c r="F48" s="3"/>
      <c r="G48" s="3"/>
      <c r="H48" s="3"/>
      <c r="I48" s="3"/>
      <c r="J48" s="3"/>
      <c r="K48" s="3"/>
    </row>
    <row r="49" s="1" customFormat="true" customHeight="true" spans="1:11">
      <c r="A49" s="3"/>
      <c r="B49" s="3"/>
      <c r="C49" s="3"/>
      <c r="D49" s="3"/>
      <c r="E49" s="3"/>
      <c r="F49" s="3"/>
      <c r="G49" s="3"/>
      <c r="H49" s="3"/>
      <c r="I49" s="3"/>
      <c r="J49" s="3"/>
      <c r="K49" s="3"/>
    </row>
    <row r="50" s="1" customFormat="true" customHeight="true" spans="1:11">
      <c r="A50" s="3"/>
      <c r="B50" s="3"/>
      <c r="C50" s="3"/>
      <c r="D50" s="3"/>
      <c r="E50" s="3"/>
      <c r="F50" s="3"/>
      <c r="G50" s="3"/>
      <c r="H50" s="3"/>
      <c r="I50" s="3"/>
      <c r="J50" s="3"/>
      <c r="K50" s="3"/>
    </row>
    <row r="51" s="1" customFormat="true" customHeight="true" spans="1:11">
      <c r="A51" s="3"/>
      <c r="B51" s="3"/>
      <c r="C51" s="3"/>
      <c r="D51" s="3"/>
      <c r="E51" s="3"/>
      <c r="F51" s="3"/>
      <c r="G51" s="3"/>
      <c r="H51" s="3"/>
      <c r="I51" s="3"/>
      <c r="J51" s="3"/>
      <c r="K51" s="3"/>
    </row>
    <row r="52" s="1" customFormat="true" customHeight="true" spans="1:11">
      <c r="A52" s="3"/>
      <c r="B52" s="3"/>
      <c r="C52" s="3"/>
      <c r="D52" s="3"/>
      <c r="E52" s="3"/>
      <c r="F52" s="3"/>
      <c r="G52" s="3"/>
      <c r="H52" s="3"/>
      <c r="I52" s="3"/>
      <c r="J52" s="3"/>
      <c r="K52" s="3"/>
    </row>
    <row r="53" s="1" customFormat="true" customHeight="true" spans="1:11">
      <c r="A53" s="3"/>
      <c r="B53" s="3"/>
      <c r="C53" s="3"/>
      <c r="D53" s="3"/>
      <c r="E53" s="3"/>
      <c r="F53" s="3"/>
      <c r="G53" s="3"/>
      <c r="H53" s="3"/>
      <c r="I53" s="3"/>
      <c r="J53" s="3"/>
      <c r="K53" s="3"/>
    </row>
    <row r="54" s="1" customFormat="true" customHeight="true" spans="1:11">
      <c r="A54" s="3"/>
      <c r="B54" s="3"/>
      <c r="C54" s="3"/>
      <c r="D54" s="3"/>
      <c r="E54" s="3"/>
      <c r="F54" s="3"/>
      <c r="G54" s="3"/>
      <c r="H54" s="3"/>
      <c r="I54" s="3"/>
      <c r="J54" s="3"/>
      <c r="K54" s="3"/>
    </row>
    <row r="55" s="1" customFormat="true" customHeight="true" spans="1:11">
      <c r="A55" s="3"/>
      <c r="B55" s="3"/>
      <c r="C55" s="3"/>
      <c r="D55" s="3"/>
      <c r="E55" s="3"/>
      <c r="F55" s="3"/>
      <c r="G55" s="3"/>
      <c r="H55" s="3"/>
      <c r="I55" s="3"/>
      <c r="J55" s="3"/>
      <c r="K55" s="3"/>
    </row>
    <row r="56" s="1" customFormat="true" customHeight="true" spans="1:11">
      <c r="A56" s="3"/>
      <c r="B56" s="3"/>
      <c r="C56" s="3"/>
      <c r="D56" s="3"/>
      <c r="E56" s="3"/>
      <c r="F56" s="3"/>
      <c r="G56" s="3"/>
      <c r="H56" s="3"/>
      <c r="I56" s="3"/>
      <c r="J56" s="3"/>
      <c r="K56" s="3"/>
    </row>
    <row r="57" s="1" customFormat="true" customHeight="true" spans="1:11">
      <c r="A57" s="3"/>
      <c r="B57" s="3"/>
      <c r="C57" s="3"/>
      <c r="D57" s="3"/>
      <c r="E57" s="3"/>
      <c r="F57" s="3"/>
      <c r="G57" s="3"/>
      <c r="H57" s="3"/>
      <c r="I57" s="3"/>
      <c r="J57" s="3"/>
      <c r="K57" s="3"/>
    </row>
    <row r="58" s="1" customFormat="true" customHeight="true" spans="1:11">
      <c r="A58" s="3"/>
      <c r="B58" s="3"/>
      <c r="C58" s="3"/>
      <c r="D58" s="3"/>
      <c r="E58" s="3"/>
      <c r="F58" s="3"/>
      <c r="G58" s="3"/>
      <c r="H58" s="3"/>
      <c r="I58" s="3"/>
      <c r="J58" s="3"/>
      <c r="K58" s="3"/>
    </row>
    <row r="59" s="1" customFormat="true" customHeight="true" spans="1:11">
      <c r="A59" s="3"/>
      <c r="B59" s="3"/>
      <c r="C59" s="3"/>
      <c r="D59" s="3"/>
      <c r="E59" s="3"/>
      <c r="F59" s="3"/>
      <c r="G59" s="3"/>
      <c r="H59" s="3"/>
      <c r="I59" s="3"/>
      <c r="J59" s="3"/>
      <c r="K59" s="3"/>
    </row>
    <row r="60" s="1" customFormat="true" customHeight="true" spans="1:11">
      <c r="A60" s="3"/>
      <c r="B60" s="3"/>
      <c r="C60" s="3"/>
      <c r="D60" s="3"/>
      <c r="E60" s="3"/>
      <c r="F60" s="3"/>
      <c r="G60" s="3"/>
      <c r="H60" s="3"/>
      <c r="I60" s="3"/>
      <c r="J60" s="3"/>
      <c r="K60" s="3"/>
    </row>
    <row r="61" s="1" customFormat="true" customHeight="true" spans="1:11">
      <c r="A61" s="3"/>
      <c r="B61" s="3"/>
      <c r="C61" s="3"/>
      <c r="D61" s="3"/>
      <c r="E61" s="3"/>
      <c r="F61" s="3"/>
      <c r="G61" s="3"/>
      <c r="H61" s="3"/>
      <c r="I61" s="3"/>
      <c r="J61" s="3"/>
      <c r="K61" s="3"/>
    </row>
    <row r="62" s="1" customFormat="true" customHeight="true" spans="1:11">
      <c r="A62" s="3"/>
      <c r="B62" s="3"/>
      <c r="C62" s="3"/>
      <c r="D62" s="3"/>
      <c r="E62" s="3"/>
      <c r="F62" s="3"/>
      <c r="G62" s="3"/>
      <c r="H62" s="3"/>
      <c r="I62" s="3"/>
      <c r="J62" s="3"/>
      <c r="K62" s="3"/>
    </row>
    <row r="63" s="1" customFormat="true" customHeight="true" spans="1:11">
      <c r="A63" s="3"/>
      <c r="B63" s="3"/>
      <c r="C63" s="3"/>
      <c r="D63" s="3"/>
      <c r="E63" s="3"/>
      <c r="F63" s="3"/>
      <c r="G63" s="3"/>
      <c r="H63" s="3"/>
      <c r="I63" s="3"/>
      <c r="J63" s="3"/>
      <c r="K63" s="3"/>
    </row>
    <row r="64" s="1" customFormat="true" customHeight="true" spans="1:11">
      <c r="A64" s="3"/>
      <c r="B64" s="3"/>
      <c r="C64" s="3"/>
      <c r="D64" s="3"/>
      <c r="E64" s="3"/>
      <c r="F64" s="3"/>
      <c r="G64" s="3"/>
      <c r="H64" s="3"/>
      <c r="I64" s="3"/>
      <c r="J64" s="3"/>
      <c r="K64" s="3"/>
    </row>
    <row r="65" s="1" customFormat="true" customHeight="true" spans="1:11">
      <c r="A65" s="3"/>
      <c r="B65" s="3"/>
      <c r="C65" s="3"/>
      <c r="D65" s="3"/>
      <c r="E65" s="3"/>
      <c r="F65" s="3"/>
      <c r="G65" s="3"/>
      <c r="H65" s="3"/>
      <c r="I65" s="3"/>
      <c r="J65" s="3"/>
      <c r="K65" s="3"/>
    </row>
    <row r="66" s="1" customFormat="true" customHeight="true" spans="1:11">
      <c r="A66" s="3"/>
      <c r="B66" s="3"/>
      <c r="C66" s="3"/>
      <c r="D66" s="3"/>
      <c r="E66" s="3"/>
      <c r="F66" s="3"/>
      <c r="G66" s="3"/>
      <c r="H66" s="3"/>
      <c r="I66" s="3"/>
      <c r="J66" s="3"/>
      <c r="K66" s="3"/>
    </row>
    <row r="67" s="1" customFormat="true" customHeight="true" spans="1:11">
      <c r="A67" s="3"/>
      <c r="B67" s="3"/>
      <c r="C67" s="3"/>
      <c r="D67" s="3"/>
      <c r="E67" s="3"/>
      <c r="F67" s="3"/>
      <c r="G67" s="3"/>
      <c r="H67" s="3"/>
      <c r="I67" s="3"/>
      <c r="J67" s="3"/>
      <c r="K67" s="3"/>
    </row>
    <row r="68" s="1" customFormat="true" customHeight="true" spans="1:11">
      <c r="A68" s="3"/>
      <c r="B68" s="3"/>
      <c r="C68" s="3"/>
      <c r="D68" s="3"/>
      <c r="E68" s="3"/>
      <c r="F68" s="3"/>
      <c r="G68" s="3"/>
      <c r="H68" s="3"/>
      <c r="I68" s="3"/>
      <c r="J68" s="3"/>
      <c r="K68" s="3"/>
    </row>
    <row r="69" s="1" customFormat="true" customHeight="true" spans="1:11">
      <c r="A69" s="3"/>
      <c r="B69" s="3"/>
      <c r="C69" s="3"/>
      <c r="D69" s="3"/>
      <c r="E69" s="3"/>
      <c r="F69" s="3"/>
      <c r="G69" s="3"/>
      <c r="H69" s="3"/>
      <c r="I69" s="3"/>
      <c r="J69" s="3"/>
      <c r="K69" s="3"/>
    </row>
    <row r="70" s="1" customFormat="true" customHeight="true" spans="1:11">
      <c r="A70" s="3"/>
      <c r="B70" s="3"/>
      <c r="C70" s="3"/>
      <c r="D70" s="3"/>
      <c r="E70" s="3"/>
      <c r="F70" s="3"/>
      <c r="G70" s="3"/>
      <c r="H70" s="3"/>
      <c r="I70" s="3"/>
      <c r="J70" s="3"/>
      <c r="K70" s="3"/>
    </row>
    <row r="71" s="1" customFormat="true" customHeight="true" spans="1:11">
      <c r="A71" s="3"/>
      <c r="B71" s="3"/>
      <c r="C71" s="3"/>
      <c r="D71" s="3"/>
      <c r="E71" s="3"/>
      <c r="F71" s="3"/>
      <c r="G71" s="3"/>
      <c r="H71" s="3"/>
      <c r="I71" s="3"/>
      <c r="J71" s="3"/>
      <c r="K71" s="3"/>
    </row>
    <row r="72" s="1" customFormat="true" customHeight="true" spans="1:11">
      <c r="A72" s="3"/>
      <c r="B72" s="3"/>
      <c r="C72" s="3"/>
      <c r="D72" s="3"/>
      <c r="E72" s="3"/>
      <c r="F72" s="3"/>
      <c r="G72" s="3"/>
      <c r="H72" s="3"/>
      <c r="I72" s="3"/>
      <c r="J72" s="3"/>
      <c r="K72" s="3"/>
    </row>
    <row r="73" s="1" customFormat="true" customHeight="true" spans="1:11">
      <c r="A73" s="3"/>
      <c r="B73" s="3"/>
      <c r="C73" s="3"/>
      <c r="D73" s="3"/>
      <c r="E73" s="3"/>
      <c r="F73" s="3"/>
      <c r="G73" s="3"/>
      <c r="H73" s="3"/>
      <c r="I73" s="3"/>
      <c r="J73" s="3"/>
      <c r="K73" s="3"/>
    </row>
    <row r="74" s="1" customFormat="true" customHeight="true" spans="1:11">
      <c r="A74" s="3"/>
      <c r="B74" s="3"/>
      <c r="C74" s="3"/>
      <c r="D74" s="3"/>
      <c r="E74" s="3"/>
      <c r="F74" s="3"/>
      <c r="G74" s="3"/>
      <c r="H74" s="3"/>
      <c r="I74" s="3"/>
      <c r="J74" s="3"/>
      <c r="K74" s="3"/>
    </row>
    <row r="75" s="1" customFormat="true" customHeight="true" spans="1:11">
      <c r="A75" s="3"/>
      <c r="B75" s="3"/>
      <c r="C75" s="3"/>
      <c r="D75" s="3"/>
      <c r="E75" s="3"/>
      <c r="F75" s="3"/>
      <c r="G75" s="3"/>
      <c r="H75" s="3"/>
      <c r="I75" s="3"/>
      <c r="J75" s="3"/>
      <c r="K75" s="3"/>
    </row>
    <row r="76" s="1" customFormat="true" customHeight="true" spans="1:11">
      <c r="A76" s="3"/>
      <c r="B76" s="3"/>
      <c r="C76" s="3"/>
      <c r="D76" s="3"/>
      <c r="E76" s="3"/>
      <c r="F76" s="3"/>
      <c r="G76" s="3"/>
      <c r="H76" s="3"/>
      <c r="I76" s="3"/>
      <c r="J76" s="3"/>
      <c r="K76" s="3"/>
    </row>
    <row r="77" s="1" customFormat="true" customHeight="true" spans="1:11">
      <c r="A77" s="3"/>
      <c r="B77" s="3"/>
      <c r="C77" s="3"/>
      <c r="D77" s="3"/>
      <c r="E77" s="3"/>
      <c r="F77" s="3"/>
      <c r="G77" s="3"/>
      <c r="H77" s="3"/>
      <c r="I77" s="3"/>
      <c r="J77" s="3"/>
      <c r="K77" s="3"/>
    </row>
    <row r="78" s="1" customFormat="true" customHeight="true" spans="1:11">
      <c r="A78" s="3"/>
      <c r="B78" s="3"/>
      <c r="C78" s="3"/>
      <c r="D78" s="3"/>
      <c r="E78" s="3"/>
      <c r="F78" s="3"/>
      <c r="G78" s="3"/>
      <c r="H78" s="3"/>
      <c r="I78" s="3"/>
      <c r="J78" s="3"/>
      <c r="K78" s="3"/>
    </row>
    <row r="79" s="1" customFormat="true" customHeight="true" spans="1:11">
      <c r="A79" s="3"/>
      <c r="B79" s="3"/>
      <c r="C79" s="3"/>
      <c r="D79" s="3"/>
      <c r="E79" s="3"/>
      <c r="F79" s="3"/>
      <c r="G79" s="3"/>
      <c r="H79" s="3"/>
      <c r="I79" s="3"/>
      <c r="J79" s="3"/>
      <c r="K79" s="3"/>
    </row>
    <row r="80" s="1" customFormat="true" customHeight="true" spans="1:11">
      <c r="A80" s="3"/>
      <c r="B80" s="3"/>
      <c r="C80" s="3"/>
      <c r="D80" s="3"/>
      <c r="E80" s="3"/>
      <c r="F80" s="3"/>
      <c r="G80" s="3"/>
      <c r="H80" s="3"/>
      <c r="I80" s="3"/>
      <c r="J80" s="3"/>
      <c r="K80" s="3"/>
    </row>
    <row r="81" s="1" customFormat="true" customHeight="true" spans="1:11">
      <c r="A81" s="3"/>
      <c r="B81" s="3"/>
      <c r="C81" s="3"/>
      <c r="D81" s="3"/>
      <c r="E81" s="3"/>
      <c r="F81" s="3"/>
      <c r="G81" s="3"/>
      <c r="H81" s="3"/>
      <c r="I81" s="3"/>
      <c r="J81" s="3"/>
      <c r="K81" s="3"/>
    </row>
    <row r="82" s="1" customFormat="true" customHeight="true" spans="1:11">
      <c r="A82" s="3"/>
      <c r="B82" s="3"/>
      <c r="C82" s="3"/>
      <c r="D82" s="3"/>
      <c r="E82" s="3"/>
      <c r="F82" s="3"/>
      <c r="G82" s="3"/>
      <c r="H82" s="3"/>
      <c r="I82" s="3"/>
      <c r="J82" s="3"/>
      <c r="K82" s="3"/>
    </row>
    <row r="83" s="1" customFormat="true" customHeight="true" spans="1:11">
      <c r="A83" s="3"/>
      <c r="B83" s="3"/>
      <c r="C83" s="3"/>
      <c r="D83" s="3"/>
      <c r="E83" s="3"/>
      <c r="F83" s="3"/>
      <c r="G83" s="3"/>
      <c r="H83" s="3"/>
      <c r="I83" s="3"/>
      <c r="J83" s="3"/>
      <c r="K83" s="3"/>
    </row>
    <row r="84" s="1" customFormat="true" customHeight="true" spans="1:11">
      <c r="A84" s="3"/>
      <c r="B84" s="3"/>
      <c r="C84" s="3"/>
      <c r="D84" s="3"/>
      <c r="E84" s="3"/>
      <c r="F84" s="3"/>
      <c r="G84" s="3"/>
      <c r="H84" s="3"/>
      <c r="I84" s="3"/>
      <c r="J84" s="3"/>
      <c r="K84" s="3"/>
    </row>
    <row r="85" s="1" customFormat="true" customHeight="true" spans="1:11">
      <c r="A85" s="3"/>
      <c r="B85" s="3"/>
      <c r="C85" s="3"/>
      <c r="D85" s="3"/>
      <c r="E85" s="3"/>
      <c r="F85" s="3"/>
      <c r="G85" s="3"/>
      <c r="H85" s="3"/>
      <c r="I85" s="3"/>
      <c r="J85" s="3"/>
      <c r="K85" s="3"/>
    </row>
    <row r="86" s="1" customFormat="true" customHeight="true" spans="1:11">
      <c r="A86" s="3"/>
      <c r="B86" s="3"/>
      <c r="C86" s="3"/>
      <c r="D86" s="3"/>
      <c r="E86" s="3"/>
      <c r="F86" s="3"/>
      <c r="G86" s="3"/>
      <c r="H86" s="3"/>
      <c r="I86" s="3"/>
      <c r="J86" s="3"/>
      <c r="K86" s="3"/>
    </row>
    <row r="87" s="1" customFormat="true" customHeight="true" spans="1:11">
      <c r="A87" s="3"/>
      <c r="B87" s="3"/>
      <c r="C87" s="3"/>
      <c r="D87" s="3"/>
      <c r="E87" s="3"/>
      <c r="F87" s="3"/>
      <c r="G87" s="3"/>
      <c r="H87" s="3"/>
      <c r="I87" s="3"/>
      <c r="J87" s="3"/>
      <c r="K87" s="3"/>
    </row>
    <row r="88" s="1" customFormat="true" customHeight="true" spans="1:11">
      <c r="A88" s="3"/>
      <c r="B88" s="3"/>
      <c r="C88" s="3"/>
      <c r="D88" s="3"/>
      <c r="E88" s="3"/>
      <c r="F88" s="3"/>
      <c r="G88" s="3"/>
      <c r="H88" s="3"/>
      <c r="I88" s="3"/>
      <c r="J88" s="3"/>
      <c r="K88" s="3"/>
    </row>
    <row r="89" s="1" customFormat="true" customHeight="true" spans="1:11">
      <c r="A89" s="3"/>
      <c r="B89" s="3"/>
      <c r="C89" s="3"/>
      <c r="D89" s="3"/>
      <c r="E89" s="3"/>
      <c r="F89" s="3"/>
      <c r="G89" s="3"/>
      <c r="H89" s="3"/>
      <c r="I89" s="3"/>
      <c r="J89" s="3"/>
      <c r="K89" s="3"/>
    </row>
    <row r="90" s="1" customFormat="true" customHeight="true" spans="1:11">
      <c r="A90" s="3"/>
      <c r="B90" s="3"/>
      <c r="C90" s="3"/>
      <c r="D90" s="3"/>
      <c r="E90" s="3"/>
      <c r="F90" s="3"/>
      <c r="G90" s="3"/>
      <c r="H90" s="3"/>
      <c r="I90" s="3"/>
      <c r="J90" s="3"/>
      <c r="K90" s="3"/>
    </row>
    <row r="91" s="1" customFormat="true" customHeight="true" spans="1:11">
      <c r="A91" s="3"/>
      <c r="B91" s="3"/>
      <c r="C91" s="3"/>
      <c r="D91" s="3"/>
      <c r="E91" s="3"/>
      <c r="F91" s="3"/>
      <c r="G91" s="3"/>
      <c r="H91" s="3"/>
      <c r="I91" s="3"/>
      <c r="J91" s="3"/>
      <c r="K91" s="3"/>
    </row>
    <row r="92" s="1" customFormat="true" customHeight="true" spans="1:11">
      <c r="A92" s="3"/>
      <c r="B92" s="3"/>
      <c r="C92" s="3"/>
      <c r="D92" s="3"/>
      <c r="E92" s="3"/>
      <c r="F92" s="3"/>
      <c r="G92" s="3"/>
      <c r="H92" s="3"/>
      <c r="I92" s="3"/>
      <c r="J92" s="3"/>
      <c r="K92" s="3"/>
    </row>
    <row r="93" s="1" customFormat="true" customHeight="true" spans="1:11">
      <c r="A93" s="3"/>
      <c r="B93" s="3"/>
      <c r="C93" s="3"/>
      <c r="D93" s="3"/>
      <c r="E93" s="3"/>
      <c r="F93" s="3"/>
      <c r="G93" s="3"/>
      <c r="H93" s="3"/>
      <c r="I93" s="3"/>
      <c r="J93" s="3"/>
      <c r="K93" s="3"/>
    </row>
    <row r="94" s="1" customFormat="true" customHeight="true" spans="1:11">
      <c r="A94" s="3"/>
      <c r="B94" s="3"/>
      <c r="C94" s="3"/>
      <c r="D94" s="3"/>
      <c r="E94" s="3"/>
      <c r="F94" s="3"/>
      <c r="G94" s="3"/>
      <c r="H94" s="3"/>
      <c r="I94" s="3"/>
      <c r="J94" s="3"/>
      <c r="K94" s="3"/>
    </row>
    <row r="95" s="1" customFormat="true" customHeight="true" spans="1:11">
      <c r="A95" s="3"/>
      <c r="B95" s="3"/>
      <c r="C95" s="3"/>
      <c r="D95" s="3"/>
      <c r="E95" s="3"/>
      <c r="F95" s="3"/>
      <c r="G95" s="3"/>
      <c r="H95" s="3"/>
      <c r="I95" s="3"/>
      <c r="J95" s="3"/>
      <c r="K95" s="3"/>
    </row>
    <row r="96" s="1" customFormat="true" customHeight="true" spans="1:11">
      <c r="A96" s="3"/>
      <c r="B96" s="3"/>
      <c r="C96" s="3"/>
      <c r="D96" s="3"/>
      <c r="E96" s="3"/>
      <c r="F96" s="3"/>
      <c r="G96" s="3"/>
      <c r="H96" s="3"/>
      <c r="I96" s="3"/>
      <c r="J96" s="3"/>
      <c r="K96" s="3"/>
    </row>
    <row r="97" s="1" customFormat="true" customHeight="true" spans="1:11">
      <c r="A97" s="3"/>
      <c r="B97" s="3"/>
      <c r="C97" s="3"/>
      <c r="D97" s="3"/>
      <c r="E97" s="3"/>
      <c r="F97" s="3"/>
      <c r="G97" s="3"/>
      <c r="H97" s="3"/>
      <c r="I97" s="3"/>
      <c r="J97" s="3"/>
      <c r="K97" s="3"/>
    </row>
    <row r="98" s="1" customFormat="true" customHeight="true" spans="1:11">
      <c r="A98" s="3"/>
      <c r="B98" s="3"/>
      <c r="C98" s="3"/>
      <c r="D98" s="3"/>
      <c r="E98" s="3"/>
      <c r="F98" s="3"/>
      <c r="G98" s="3"/>
      <c r="H98" s="3"/>
      <c r="I98" s="3"/>
      <c r="J98" s="3"/>
      <c r="K98" s="3"/>
    </row>
    <row r="99" s="1" customFormat="true" customHeight="true" spans="1:11">
      <c r="A99" s="3"/>
      <c r="B99" s="3"/>
      <c r="C99" s="3"/>
      <c r="D99" s="3"/>
      <c r="E99" s="3"/>
      <c r="F99" s="3"/>
      <c r="G99" s="3"/>
      <c r="H99" s="3"/>
      <c r="I99" s="3"/>
      <c r="J99" s="3"/>
      <c r="K99" s="3"/>
    </row>
    <row r="100" s="1" customFormat="true" customHeight="true" spans="1:11">
      <c r="A100" s="3"/>
      <c r="B100" s="3"/>
      <c r="C100" s="3"/>
      <c r="D100" s="3"/>
      <c r="E100" s="3"/>
      <c r="F100" s="3"/>
      <c r="G100" s="3"/>
      <c r="H100" s="3"/>
      <c r="I100" s="3"/>
      <c r="J100" s="3"/>
      <c r="K100" s="3"/>
    </row>
    <row r="101" s="1" customFormat="true" customHeight="true" spans="1:11">
      <c r="A101" s="3"/>
      <c r="B101" s="3"/>
      <c r="C101" s="3"/>
      <c r="D101" s="3"/>
      <c r="E101" s="3"/>
      <c r="F101" s="3"/>
      <c r="G101" s="3"/>
      <c r="H101" s="3"/>
      <c r="I101" s="3"/>
      <c r="J101" s="3"/>
      <c r="K101" s="3"/>
    </row>
    <row r="102" s="1" customFormat="true" customHeight="true" spans="1:11">
      <c r="A102" s="3"/>
      <c r="B102" s="3"/>
      <c r="C102" s="3"/>
      <c r="D102" s="3"/>
      <c r="E102" s="3"/>
      <c r="F102" s="3"/>
      <c r="G102" s="3"/>
      <c r="H102" s="3"/>
      <c r="I102" s="3"/>
      <c r="J102" s="3"/>
      <c r="K102" s="3"/>
    </row>
    <row r="103" s="1" customFormat="true" customHeight="true" spans="1:11">
      <c r="A103" s="3"/>
      <c r="B103" s="3"/>
      <c r="C103" s="3"/>
      <c r="D103" s="3"/>
      <c r="E103" s="3"/>
      <c r="F103" s="3"/>
      <c r="G103" s="3"/>
      <c r="H103" s="3"/>
      <c r="I103" s="3"/>
      <c r="J103" s="3"/>
      <c r="K103" s="3"/>
    </row>
    <row r="104" s="1" customFormat="true" customHeight="true" spans="1:11">
      <c r="A104" s="3"/>
      <c r="B104" s="3"/>
      <c r="C104" s="3"/>
      <c r="D104" s="3"/>
      <c r="E104" s="3"/>
      <c r="F104" s="3"/>
      <c r="G104" s="3"/>
      <c r="H104" s="3"/>
      <c r="I104" s="3"/>
      <c r="J104" s="3"/>
      <c r="K104" s="3"/>
    </row>
    <row r="105" s="1" customFormat="true" customHeight="true" spans="1:11">
      <c r="A105" s="3"/>
      <c r="B105" s="3"/>
      <c r="C105" s="3"/>
      <c r="D105" s="3"/>
      <c r="E105" s="3"/>
      <c r="F105" s="3"/>
      <c r="G105" s="3"/>
      <c r="H105" s="3"/>
      <c r="I105" s="3"/>
      <c r="J105" s="3"/>
      <c r="K105" s="3"/>
    </row>
    <row r="106" s="1" customFormat="true" customHeight="true" spans="1:11">
      <c r="A106" s="3"/>
      <c r="B106" s="3"/>
      <c r="C106" s="3"/>
      <c r="D106" s="3"/>
      <c r="E106" s="3"/>
      <c r="F106" s="3"/>
      <c r="G106" s="3"/>
      <c r="H106" s="3"/>
      <c r="I106" s="3"/>
      <c r="J106" s="3"/>
      <c r="K106" s="3"/>
    </row>
    <row r="107" s="1" customFormat="true" customHeight="true" spans="1:11">
      <c r="A107" s="3"/>
      <c r="B107" s="3"/>
      <c r="C107" s="3"/>
      <c r="D107" s="3"/>
      <c r="E107" s="3"/>
      <c r="F107" s="3"/>
      <c r="G107" s="3"/>
      <c r="H107" s="3"/>
      <c r="I107" s="3"/>
      <c r="J107" s="3"/>
      <c r="K107" s="3"/>
    </row>
    <row r="108" s="1" customFormat="true" customHeight="true" spans="1:11">
      <c r="A108" s="3"/>
      <c r="B108" s="3"/>
      <c r="C108" s="3"/>
      <c r="D108" s="3"/>
      <c r="E108" s="3"/>
      <c r="F108" s="3"/>
      <c r="G108" s="3"/>
      <c r="H108" s="3"/>
      <c r="I108" s="3"/>
      <c r="J108" s="3"/>
      <c r="K108" s="3"/>
    </row>
    <row r="109" s="1" customFormat="true" customHeight="true" spans="1:11">
      <c r="A109" s="3"/>
      <c r="B109" s="3"/>
      <c r="C109" s="3"/>
      <c r="D109" s="3"/>
      <c r="E109" s="3"/>
      <c r="F109" s="3"/>
      <c r="G109" s="3"/>
      <c r="H109" s="3"/>
      <c r="I109" s="3"/>
      <c r="J109" s="3"/>
      <c r="K109" s="3"/>
    </row>
    <row r="110" s="1" customFormat="true" customHeight="true" spans="1:11">
      <c r="A110" s="3"/>
      <c r="B110" s="3"/>
      <c r="C110" s="3"/>
      <c r="D110" s="3"/>
      <c r="E110" s="3"/>
      <c r="F110" s="3"/>
      <c r="G110" s="3"/>
      <c r="H110" s="3"/>
      <c r="I110" s="3"/>
      <c r="J110" s="3"/>
      <c r="K110" s="3"/>
    </row>
    <row r="111" s="1" customFormat="true" customHeight="true" spans="1:11">
      <c r="A111" s="3"/>
      <c r="B111" s="3"/>
      <c r="C111" s="3"/>
      <c r="D111" s="3"/>
      <c r="E111" s="3"/>
      <c r="F111" s="3"/>
      <c r="G111" s="3"/>
      <c r="H111" s="3"/>
      <c r="I111" s="3"/>
      <c r="J111" s="3"/>
      <c r="K111" s="3"/>
    </row>
    <row r="112" s="1" customFormat="true" customHeight="true" spans="1:11">
      <c r="A112" s="3"/>
      <c r="B112" s="3"/>
      <c r="C112" s="3"/>
      <c r="D112" s="3"/>
      <c r="E112" s="3"/>
      <c r="F112" s="3"/>
      <c r="G112" s="3"/>
      <c r="H112" s="3"/>
      <c r="I112" s="3"/>
      <c r="J112" s="3"/>
      <c r="K112" s="3"/>
    </row>
    <row r="113" s="1" customFormat="true" customHeight="true" spans="1:11">
      <c r="A113" s="3"/>
      <c r="B113" s="3"/>
      <c r="C113" s="3"/>
      <c r="D113" s="3"/>
      <c r="E113" s="3"/>
      <c r="F113" s="3"/>
      <c r="G113" s="3"/>
      <c r="H113" s="3"/>
      <c r="I113" s="3"/>
      <c r="J113" s="3"/>
      <c r="K113" s="3"/>
    </row>
    <row r="114" s="1" customFormat="true" customHeight="true" spans="1:11">
      <c r="A114" s="3"/>
      <c r="B114" s="3"/>
      <c r="C114" s="3"/>
      <c r="D114" s="3"/>
      <c r="E114" s="3"/>
      <c r="F114" s="3"/>
      <c r="G114" s="3"/>
      <c r="H114" s="3"/>
      <c r="I114" s="3"/>
      <c r="J114" s="3"/>
      <c r="K114" s="3"/>
    </row>
    <row r="115" s="1" customFormat="true" customHeight="true" spans="1:11">
      <c r="A115" s="3"/>
      <c r="B115" s="3"/>
      <c r="C115" s="3"/>
      <c r="D115" s="3"/>
      <c r="E115" s="3"/>
      <c r="F115" s="3"/>
      <c r="G115" s="3"/>
      <c r="H115" s="3"/>
      <c r="I115" s="3"/>
      <c r="J115" s="3"/>
      <c r="K115" s="3"/>
    </row>
    <row r="116" s="1" customFormat="true" customHeight="true" spans="1:11">
      <c r="A116" s="3"/>
      <c r="B116" s="3"/>
      <c r="C116" s="3"/>
      <c r="D116" s="3"/>
      <c r="E116" s="3"/>
      <c r="F116" s="3"/>
      <c r="G116" s="3"/>
      <c r="H116" s="3"/>
      <c r="I116" s="3"/>
      <c r="J116" s="3"/>
      <c r="K116" s="3"/>
    </row>
    <row r="117" s="1" customFormat="true" customHeight="true" spans="1:11">
      <c r="A117" s="3"/>
      <c r="B117" s="3"/>
      <c r="C117" s="3"/>
      <c r="D117" s="3"/>
      <c r="E117" s="3"/>
      <c r="F117" s="3"/>
      <c r="G117" s="3"/>
      <c r="H117" s="3"/>
      <c r="I117" s="3"/>
      <c r="J117" s="3"/>
      <c r="K117" s="3"/>
    </row>
    <row r="118" s="1" customFormat="true" customHeight="true" spans="1:11">
      <c r="A118" s="3"/>
      <c r="B118" s="3"/>
      <c r="C118" s="3"/>
      <c r="D118" s="3"/>
      <c r="E118" s="3"/>
      <c r="F118" s="3"/>
      <c r="G118" s="3"/>
      <c r="H118" s="3"/>
      <c r="I118" s="3"/>
      <c r="J118" s="3"/>
      <c r="K118" s="3"/>
    </row>
    <row r="119" s="1" customFormat="true" customHeight="true" spans="1:11">
      <c r="A119" s="3"/>
      <c r="B119" s="3"/>
      <c r="C119" s="3"/>
      <c r="D119" s="3"/>
      <c r="E119" s="3"/>
      <c r="F119" s="3"/>
      <c r="G119" s="3"/>
      <c r="H119" s="3"/>
      <c r="I119" s="3"/>
      <c r="J119" s="3"/>
      <c r="K119" s="3"/>
    </row>
    <row r="120" s="1" customFormat="true" customHeight="true" spans="1:11">
      <c r="A120" s="3"/>
      <c r="B120" s="3"/>
      <c r="C120" s="3"/>
      <c r="D120" s="3"/>
      <c r="E120" s="3"/>
      <c r="F120" s="3"/>
      <c r="G120" s="3"/>
      <c r="H120" s="3"/>
      <c r="I120" s="3"/>
      <c r="J120" s="3"/>
      <c r="K120" s="3"/>
    </row>
    <row r="121" s="1" customFormat="true" customHeight="true" spans="1:11">
      <c r="A121" s="3"/>
      <c r="B121" s="3"/>
      <c r="C121" s="3"/>
      <c r="D121" s="3"/>
      <c r="E121" s="3"/>
      <c r="F121" s="3"/>
      <c r="G121" s="3"/>
      <c r="H121" s="3"/>
      <c r="I121" s="3"/>
      <c r="J121" s="3"/>
      <c r="K121" s="3"/>
    </row>
    <row r="122" s="1" customFormat="true" customHeight="true" spans="1:11">
      <c r="A122" s="3"/>
      <c r="B122" s="3"/>
      <c r="C122" s="3"/>
      <c r="D122" s="3"/>
      <c r="E122" s="3"/>
      <c r="F122" s="3"/>
      <c r="G122" s="3"/>
      <c r="H122" s="3"/>
      <c r="I122" s="3"/>
      <c r="J122" s="3"/>
      <c r="K122" s="3"/>
    </row>
    <row r="123" s="1" customFormat="true" customHeight="true" spans="1:11">
      <c r="A123" s="3"/>
      <c r="B123" s="3"/>
      <c r="C123" s="3"/>
      <c r="D123" s="3"/>
      <c r="E123" s="3"/>
      <c r="F123" s="3"/>
      <c r="G123" s="3"/>
      <c r="H123" s="3"/>
      <c r="I123" s="3"/>
      <c r="J123" s="3"/>
      <c r="K123" s="3"/>
    </row>
    <row r="124" s="1" customFormat="true" customHeight="true" spans="1:11">
      <c r="A124" s="3"/>
      <c r="B124" s="3"/>
      <c r="C124" s="3"/>
      <c r="D124" s="3"/>
      <c r="E124" s="3"/>
      <c r="F124" s="3"/>
      <c r="G124" s="3"/>
      <c r="H124" s="3"/>
      <c r="I124" s="3"/>
      <c r="J124" s="3"/>
      <c r="K124" s="3"/>
    </row>
    <row r="125" s="1" customFormat="true" customHeight="true" spans="1:11">
      <c r="A125" s="3"/>
      <c r="B125" s="3"/>
      <c r="C125" s="3"/>
      <c r="D125" s="3"/>
      <c r="E125" s="3"/>
      <c r="F125" s="3"/>
      <c r="G125" s="3"/>
      <c r="H125" s="3"/>
      <c r="I125" s="3"/>
      <c r="J125" s="3"/>
      <c r="K125" s="3"/>
    </row>
    <row r="126" s="1" customFormat="true" customHeight="true" spans="1:11">
      <c r="A126" s="3"/>
      <c r="B126" s="3"/>
      <c r="C126" s="3"/>
      <c r="D126" s="3"/>
      <c r="E126" s="3"/>
      <c r="F126" s="3"/>
      <c r="G126" s="3"/>
      <c r="H126" s="3"/>
      <c r="I126" s="3"/>
      <c r="J126" s="3"/>
      <c r="K126" s="3"/>
    </row>
    <row r="127" s="1" customFormat="true" customHeight="true" spans="1:11">
      <c r="A127" s="3"/>
      <c r="B127" s="3"/>
      <c r="C127" s="3"/>
      <c r="D127" s="3"/>
      <c r="E127" s="3"/>
      <c r="F127" s="3"/>
      <c r="G127" s="3"/>
      <c r="H127" s="3"/>
      <c r="I127" s="3"/>
      <c r="J127" s="3"/>
      <c r="K127" s="3"/>
    </row>
    <row r="128" s="1" customFormat="true" customHeight="true" spans="1:11">
      <c r="A128" s="3"/>
      <c r="B128" s="3"/>
      <c r="C128" s="3"/>
      <c r="D128" s="3"/>
      <c r="E128" s="3"/>
      <c r="F128" s="3"/>
      <c r="G128" s="3"/>
      <c r="H128" s="3"/>
      <c r="I128" s="3"/>
      <c r="J128" s="3"/>
      <c r="K128" s="3"/>
    </row>
    <row r="129" s="1" customFormat="true" customHeight="true" spans="1:11">
      <c r="A129" s="3"/>
      <c r="B129" s="3"/>
      <c r="C129" s="3"/>
      <c r="D129" s="3"/>
      <c r="E129" s="3"/>
      <c r="F129" s="3"/>
      <c r="G129" s="3"/>
      <c r="H129" s="3"/>
      <c r="I129" s="3"/>
      <c r="J129" s="3"/>
      <c r="K129" s="3"/>
    </row>
    <row r="130" s="1" customFormat="true" customHeight="true" spans="1:11">
      <c r="A130" s="3"/>
      <c r="B130" s="3"/>
      <c r="C130" s="3"/>
      <c r="D130" s="3"/>
      <c r="E130" s="3"/>
      <c r="F130" s="3"/>
      <c r="G130" s="3"/>
      <c r="H130" s="3"/>
      <c r="I130" s="3"/>
      <c r="J130" s="3"/>
      <c r="K130" s="3"/>
    </row>
    <row r="131" s="1" customFormat="true" customHeight="true" spans="1:11">
      <c r="A131" s="3"/>
      <c r="B131" s="3"/>
      <c r="C131" s="3"/>
      <c r="D131" s="3"/>
      <c r="E131" s="3"/>
      <c r="F131" s="3"/>
      <c r="G131" s="3"/>
      <c r="H131" s="3"/>
      <c r="I131" s="3"/>
      <c r="J131" s="3"/>
      <c r="K131" s="3"/>
    </row>
    <row r="132" s="1" customFormat="true" customHeight="true" spans="1:11">
      <c r="A132" s="3"/>
      <c r="B132" s="3"/>
      <c r="C132" s="3"/>
      <c r="D132" s="3"/>
      <c r="E132" s="3"/>
      <c r="F132" s="3"/>
      <c r="G132" s="3"/>
      <c r="H132" s="3"/>
      <c r="I132" s="3"/>
      <c r="J132" s="3"/>
      <c r="K132" s="3"/>
    </row>
    <row r="133" s="1" customFormat="true" customHeight="true" spans="1:11">
      <c r="A133" s="3"/>
      <c r="B133" s="3"/>
      <c r="C133" s="3"/>
      <c r="D133" s="3"/>
      <c r="E133" s="3"/>
      <c r="F133" s="3"/>
      <c r="G133" s="3"/>
      <c r="H133" s="3"/>
      <c r="I133" s="3"/>
      <c r="J133" s="3"/>
      <c r="K133" s="3"/>
    </row>
    <row r="134" s="1" customFormat="true" customHeight="true" spans="1:11">
      <c r="A134" s="3"/>
      <c r="B134" s="3"/>
      <c r="C134" s="3"/>
      <c r="D134" s="3"/>
      <c r="E134" s="3"/>
      <c r="F134" s="3"/>
      <c r="G134" s="3"/>
      <c r="H134" s="3"/>
      <c r="I134" s="3"/>
      <c r="J134" s="3"/>
      <c r="K134" s="3"/>
    </row>
    <row r="135" s="1" customFormat="true" customHeight="true" spans="1:11">
      <c r="A135" s="3"/>
      <c r="B135" s="3"/>
      <c r="C135" s="3"/>
      <c r="D135" s="3"/>
      <c r="E135" s="3"/>
      <c r="F135" s="3"/>
      <c r="G135" s="3"/>
      <c r="H135" s="3"/>
      <c r="I135" s="3"/>
      <c r="J135" s="3"/>
      <c r="K135" s="3"/>
    </row>
    <row r="136" s="1" customFormat="true" customHeight="true" spans="1:11">
      <c r="A136" s="3"/>
      <c r="B136" s="3"/>
      <c r="C136" s="3"/>
      <c r="D136" s="3"/>
      <c r="E136" s="3"/>
      <c r="F136" s="3"/>
      <c r="G136" s="3"/>
      <c r="H136" s="3"/>
      <c r="I136" s="3"/>
      <c r="J136" s="3"/>
      <c r="K136" s="3"/>
    </row>
    <row r="137" s="1" customFormat="true" customHeight="true" spans="1:11">
      <c r="A137" s="3"/>
      <c r="B137" s="3"/>
      <c r="C137" s="3"/>
      <c r="D137" s="3"/>
      <c r="E137" s="3"/>
      <c r="F137" s="3"/>
      <c r="G137" s="3"/>
      <c r="H137" s="3"/>
      <c r="I137" s="3"/>
      <c r="J137" s="3"/>
      <c r="K137" s="3"/>
    </row>
    <row r="138" s="1" customFormat="true" customHeight="true" spans="1:11">
      <c r="A138" s="3"/>
      <c r="B138" s="3"/>
      <c r="C138" s="3"/>
      <c r="D138" s="3"/>
      <c r="E138" s="3"/>
      <c r="F138" s="3"/>
      <c r="G138" s="3"/>
      <c r="H138" s="3"/>
      <c r="I138" s="3"/>
      <c r="J138" s="3"/>
      <c r="K138" s="3"/>
    </row>
    <row r="139" s="1" customFormat="true" customHeight="true" spans="1:11">
      <c r="A139" s="3"/>
      <c r="B139" s="3"/>
      <c r="C139" s="3"/>
      <c r="D139" s="3"/>
      <c r="E139" s="3"/>
      <c r="F139" s="3"/>
      <c r="G139" s="3"/>
      <c r="H139" s="3"/>
      <c r="I139" s="3"/>
      <c r="J139" s="3"/>
      <c r="K139" s="3"/>
    </row>
    <row r="140" s="1" customFormat="true" customHeight="true" spans="1:11">
      <c r="A140" s="3"/>
      <c r="B140" s="3"/>
      <c r="C140" s="3"/>
      <c r="D140" s="3"/>
      <c r="E140" s="3"/>
      <c r="F140" s="3"/>
      <c r="G140" s="3"/>
      <c r="H140" s="3"/>
      <c r="I140" s="3"/>
      <c r="J140" s="3"/>
      <c r="K140" s="3"/>
    </row>
    <row r="141" s="1" customFormat="true" customHeight="true" spans="1:11">
      <c r="A141" s="3"/>
      <c r="B141" s="3"/>
      <c r="C141" s="3"/>
      <c r="D141" s="3"/>
      <c r="E141" s="3"/>
      <c r="F141" s="3"/>
      <c r="G141" s="3"/>
      <c r="H141" s="3"/>
      <c r="I141" s="3"/>
      <c r="J141" s="3"/>
      <c r="K141" s="3"/>
    </row>
    <row r="142" s="1" customFormat="true" customHeight="true" spans="1:11">
      <c r="A142" s="3"/>
      <c r="B142" s="3"/>
      <c r="C142" s="3"/>
      <c r="D142" s="3"/>
      <c r="E142" s="3"/>
      <c r="F142" s="3"/>
      <c r="G142" s="3"/>
      <c r="H142" s="3"/>
      <c r="I142" s="3"/>
      <c r="J142" s="3"/>
      <c r="K142" s="3"/>
    </row>
    <row r="143" s="1" customFormat="true" customHeight="true" spans="1:11">
      <c r="A143" s="3"/>
      <c r="B143" s="3"/>
      <c r="C143" s="3"/>
      <c r="D143" s="3"/>
      <c r="E143" s="3"/>
      <c r="F143" s="3"/>
      <c r="G143" s="3"/>
      <c r="H143" s="3"/>
      <c r="I143" s="3"/>
      <c r="J143" s="3"/>
      <c r="K143" s="3"/>
    </row>
    <row r="144" s="1" customFormat="true" customHeight="true" spans="1:11">
      <c r="A144" s="3"/>
      <c r="B144" s="3"/>
      <c r="C144" s="3"/>
      <c r="D144" s="3"/>
      <c r="E144" s="3"/>
      <c r="F144" s="3"/>
      <c r="G144" s="3"/>
      <c r="H144" s="3"/>
      <c r="I144" s="3"/>
      <c r="J144" s="3"/>
      <c r="K144" s="3"/>
    </row>
    <row r="145" s="1" customFormat="true" customHeight="true" spans="1:11">
      <c r="A145" s="3"/>
      <c r="B145" s="3"/>
      <c r="C145" s="3"/>
      <c r="D145" s="3"/>
      <c r="E145" s="3"/>
      <c r="F145" s="3"/>
      <c r="G145" s="3"/>
      <c r="H145" s="3"/>
      <c r="I145" s="3"/>
      <c r="J145" s="3"/>
      <c r="K145" s="3"/>
    </row>
    <row r="146" s="1" customFormat="true" customHeight="true" spans="1:11">
      <c r="A146" s="3"/>
      <c r="B146" s="3"/>
      <c r="C146" s="3"/>
      <c r="D146" s="3"/>
      <c r="E146" s="3"/>
      <c r="F146" s="3"/>
      <c r="G146" s="3"/>
      <c r="H146" s="3"/>
      <c r="I146" s="3"/>
      <c r="J146" s="3"/>
      <c r="K146" s="3"/>
    </row>
    <row r="147" s="1" customFormat="true" customHeight="true" spans="1:11">
      <c r="A147" s="3"/>
      <c r="B147" s="3"/>
      <c r="C147" s="3"/>
      <c r="D147" s="3"/>
      <c r="E147" s="3"/>
      <c r="F147" s="3"/>
      <c r="G147" s="3"/>
      <c r="H147" s="3"/>
      <c r="I147" s="3"/>
      <c r="J147" s="3"/>
      <c r="K147" s="3"/>
    </row>
    <row r="148" s="1" customFormat="true" customHeight="true" spans="1:11">
      <c r="A148" s="3"/>
      <c r="B148" s="3"/>
      <c r="C148" s="3"/>
      <c r="D148" s="3"/>
      <c r="E148" s="3"/>
      <c r="F148" s="3"/>
      <c r="G148" s="3"/>
      <c r="H148" s="3"/>
      <c r="I148" s="3"/>
      <c r="J148" s="3"/>
      <c r="K148" s="3"/>
    </row>
    <row r="149" s="1" customFormat="true" customHeight="true" spans="1:11">
      <c r="A149" s="3"/>
      <c r="B149" s="3"/>
      <c r="C149" s="3"/>
      <c r="D149" s="3"/>
      <c r="E149" s="3"/>
      <c r="F149" s="3"/>
      <c r="G149" s="3"/>
      <c r="H149" s="3"/>
      <c r="I149" s="3"/>
      <c r="J149" s="3"/>
      <c r="K149" s="3"/>
    </row>
    <row r="150" s="1" customFormat="true" customHeight="true" spans="1:11">
      <c r="A150" s="3"/>
      <c r="B150" s="3"/>
      <c r="C150" s="3"/>
      <c r="D150" s="3"/>
      <c r="E150" s="3"/>
      <c r="F150" s="3"/>
      <c r="G150" s="3"/>
      <c r="H150" s="3"/>
      <c r="I150" s="3"/>
      <c r="J150" s="3"/>
      <c r="K150" s="3"/>
    </row>
    <row r="151" s="1" customFormat="true" customHeight="true" spans="1:11">
      <c r="A151" s="3"/>
      <c r="B151" s="3"/>
      <c r="C151" s="3"/>
      <c r="D151" s="3"/>
      <c r="E151" s="3"/>
      <c r="F151" s="3"/>
      <c r="G151" s="3"/>
      <c r="H151" s="3"/>
      <c r="I151" s="3"/>
      <c r="J151" s="3"/>
      <c r="K151" s="3"/>
    </row>
    <row r="152" s="1" customFormat="true" customHeight="true" spans="1:11">
      <c r="A152" s="3"/>
      <c r="B152" s="3"/>
      <c r="C152" s="3"/>
      <c r="D152" s="3"/>
      <c r="E152" s="3"/>
      <c r="F152" s="3"/>
      <c r="G152" s="3"/>
      <c r="H152" s="3"/>
      <c r="I152" s="3"/>
      <c r="J152" s="3"/>
      <c r="K152" s="3"/>
    </row>
    <row r="153" s="1" customFormat="true" customHeight="true" spans="1:11">
      <c r="A153" s="3"/>
      <c r="B153" s="3"/>
      <c r="C153" s="3"/>
      <c r="D153" s="3"/>
      <c r="E153" s="3"/>
      <c r="F153" s="3"/>
      <c r="G153" s="3"/>
      <c r="H153" s="3"/>
      <c r="I153" s="3"/>
      <c r="J153" s="3"/>
      <c r="K153" s="3"/>
    </row>
    <row r="154" s="1" customFormat="true" customHeight="true" spans="1:11">
      <c r="A154" s="3"/>
      <c r="B154" s="3"/>
      <c r="C154" s="3"/>
      <c r="D154" s="3"/>
      <c r="E154" s="3"/>
      <c r="F154" s="3"/>
      <c r="G154" s="3"/>
      <c r="H154" s="3"/>
      <c r="I154" s="3"/>
      <c r="J154" s="3"/>
      <c r="K154" s="3"/>
    </row>
    <row r="155" s="1" customFormat="true" customHeight="true" spans="1:11">
      <c r="A155" s="3"/>
      <c r="B155" s="3"/>
      <c r="C155" s="3"/>
      <c r="D155" s="3"/>
      <c r="E155" s="3"/>
      <c r="F155" s="3"/>
      <c r="G155" s="3"/>
      <c r="H155" s="3"/>
      <c r="I155" s="3"/>
      <c r="J155" s="3"/>
      <c r="K155" s="3"/>
    </row>
    <row r="156" s="1" customFormat="true" customHeight="true" spans="1:11">
      <c r="A156" s="3"/>
      <c r="B156" s="3"/>
      <c r="C156" s="3"/>
      <c r="D156" s="3"/>
      <c r="E156" s="3"/>
      <c r="F156" s="3"/>
      <c r="G156" s="3"/>
      <c r="H156" s="3"/>
      <c r="I156" s="3"/>
      <c r="J156" s="3"/>
      <c r="K156" s="3"/>
    </row>
    <row r="157" s="1" customFormat="true" customHeight="true" spans="1:11">
      <c r="A157" s="3"/>
      <c r="B157" s="3"/>
      <c r="C157" s="3"/>
      <c r="D157" s="3"/>
      <c r="E157" s="3"/>
      <c r="F157" s="3"/>
      <c r="G157" s="3"/>
      <c r="H157" s="3"/>
      <c r="I157" s="3"/>
      <c r="J157" s="3"/>
      <c r="K157" s="3"/>
    </row>
    <row r="158" s="1" customFormat="true" customHeight="true" spans="1:11">
      <c r="A158" s="3"/>
      <c r="B158" s="3"/>
      <c r="C158" s="3"/>
      <c r="D158" s="3"/>
      <c r="E158" s="3"/>
      <c r="F158" s="3"/>
      <c r="G158" s="3"/>
      <c r="H158" s="3"/>
      <c r="I158" s="3"/>
      <c r="J158" s="3"/>
      <c r="K158" s="3"/>
    </row>
    <row r="159" s="1" customFormat="true" customHeight="true" spans="1:11">
      <c r="A159" s="3"/>
      <c r="B159" s="3"/>
      <c r="C159" s="3"/>
      <c r="D159" s="3"/>
      <c r="E159" s="3"/>
      <c r="F159" s="3"/>
      <c r="G159" s="3"/>
      <c r="H159" s="3"/>
      <c r="I159" s="3"/>
      <c r="J159" s="3"/>
      <c r="K159" s="3"/>
    </row>
    <row r="160" s="1" customFormat="true" customHeight="true" spans="1:11">
      <c r="A160" s="3"/>
      <c r="B160" s="3"/>
      <c r="C160" s="3"/>
      <c r="D160" s="3"/>
      <c r="E160" s="3"/>
      <c r="F160" s="3"/>
      <c r="G160" s="3"/>
      <c r="H160" s="3"/>
      <c r="I160" s="3"/>
      <c r="J160" s="3"/>
      <c r="K160" s="3"/>
    </row>
    <row r="161" s="1" customFormat="true" customHeight="true" spans="1:11">
      <c r="A161" s="3"/>
      <c r="B161" s="3"/>
      <c r="C161" s="3"/>
      <c r="D161" s="3"/>
      <c r="E161" s="3"/>
      <c r="F161" s="3"/>
      <c r="G161" s="3"/>
      <c r="H161" s="3"/>
      <c r="I161" s="3"/>
      <c r="J161" s="3"/>
      <c r="K161" s="3"/>
    </row>
    <row r="162" s="1" customFormat="true" customHeight="true" spans="1:11">
      <c r="A162" s="3"/>
      <c r="B162" s="3"/>
      <c r="C162" s="3"/>
      <c r="D162" s="3"/>
      <c r="E162" s="3"/>
      <c r="F162" s="3"/>
      <c r="G162" s="3"/>
      <c r="H162" s="3"/>
      <c r="I162" s="3"/>
      <c r="J162" s="3"/>
      <c r="K162" s="3"/>
    </row>
    <row r="163" s="1" customFormat="true" customHeight="true" spans="1:11">
      <c r="A163" s="3"/>
      <c r="B163" s="3"/>
      <c r="C163" s="3"/>
      <c r="D163" s="3"/>
      <c r="E163" s="3"/>
      <c r="F163" s="3"/>
      <c r="G163" s="3"/>
      <c r="H163" s="3"/>
      <c r="I163" s="3"/>
      <c r="J163" s="3"/>
      <c r="K163" s="3"/>
    </row>
    <row r="164" s="1" customFormat="true" customHeight="true" spans="1:11">
      <c r="A164" s="3"/>
      <c r="B164" s="3"/>
      <c r="C164" s="3"/>
      <c r="D164" s="3"/>
      <c r="E164" s="3"/>
      <c r="F164" s="3"/>
      <c r="G164" s="3"/>
      <c r="H164" s="3"/>
      <c r="I164" s="3"/>
      <c r="J164" s="3"/>
      <c r="K164" s="3"/>
    </row>
    <row r="165" s="1" customFormat="true" customHeight="true" spans="1:11">
      <c r="A165" s="3"/>
      <c r="B165" s="3"/>
      <c r="C165" s="3"/>
      <c r="D165" s="3"/>
      <c r="E165" s="3"/>
      <c r="F165" s="3"/>
      <c r="G165" s="3"/>
      <c r="H165" s="3"/>
      <c r="I165" s="3"/>
      <c r="J165" s="3"/>
      <c r="K165" s="3"/>
    </row>
    <row r="166" s="1" customFormat="true" customHeight="true" spans="1:11">
      <c r="A166" s="3"/>
      <c r="B166" s="3"/>
      <c r="C166" s="3"/>
      <c r="D166" s="3"/>
      <c r="E166" s="3"/>
      <c r="F166" s="3"/>
      <c r="G166" s="3"/>
      <c r="H166" s="3"/>
      <c r="I166" s="3"/>
      <c r="J166" s="3"/>
      <c r="K166" s="3"/>
    </row>
    <row r="167" s="1" customFormat="true" customHeight="true" spans="1:11">
      <c r="A167" s="3"/>
      <c r="B167" s="3"/>
      <c r="C167" s="3"/>
      <c r="D167" s="3"/>
      <c r="E167" s="3"/>
      <c r="F167" s="3"/>
      <c r="G167" s="3"/>
      <c r="H167" s="3"/>
      <c r="I167" s="3"/>
      <c r="J167" s="3"/>
      <c r="K167" s="3"/>
    </row>
    <row r="168" s="1" customFormat="true" customHeight="true" spans="1:11">
      <c r="A168" s="3"/>
      <c r="B168" s="3"/>
      <c r="C168" s="3"/>
      <c r="D168" s="3"/>
      <c r="E168" s="3"/>
      <c r="F168" s="3"/>
      <c r="G168" s="3"/>
      <c r="H168" s="3"/>
      <c r="I168" s="3"/>
      <c r="J168" s="3"/>
      <c r="K168" s="3"/>
    </row>
    <row r="169" s="1" customFormat="true" customHeight="true" spans="1:11">
      <c r="A169" s="3"/>
      <c r="B169" s="3"/>
      <c r="C169" s="3"/>
      <c r="D169" s="3"/>
      <c r="E169" s="3"/>
      <c r="F169" s="3"/>
      <c r="G169" s="3"/>
      <c r="H169" s="3"/>
      <c r="I169" s="3"/>
      <c r="J169" s="3"/>
      <c r="K169" s="3"/>
    </row>
    <row r="170" s="1" customFormat="true" customHeight="true" spans="1:11">
      <c r="A170" s="3"/>
      <c r="B170" s="3"/>
      <c r="C170" s="3"/>
      <c r="D170" s="3"/>
      <c r="E170" s="3"/>
      <c r="F170" s="3"/>
      <c r="G170" s="3"/>
      <c r="H170" s="3"/>
      <c r="I170" s="3"/>
      <c r="J170" s="3"/>
      <c r="K170" s="3"/>
    </row>
    <row r="171" s="1" customFormat="true" customHeight="true" spans="1:11">
      <c r="A171" s="3"/>
      <c r="B171" s="3"/>
      <c r="C171" s="3"/>
      <c r="D171" s="3"/>
      <c r="E171" s="3"/>
      <c r="F171" s="3"/>
      <c r="G171" s="3"/>
      <c r="H171" s="3"/>
      <c r="I171" s="3"/>
      <c r="J171" s="3"/>
      <c r="K171" s="3"/>
    </row>
    <row r="172" s="1" customFormat="true" customHeight="true" spans="1:11">
      <c r="A172" s="3"/>
      <c r="B172" s="3"/>
      <c r="C172" s="3"/>
      <c r="D172" s="3"/>
      <c r="E172" s="3"/>
      <c r="F172" s="3"/>
      <c r="G172" s="3"/>
      <c r="H172" s="3"/>
      <c r="I172" s="3"/>
      <c r="J172" s="3"/>
      <c r="K172" s="3"/>
    </row>
    <row r="173" s="1" customFormat="true" customHeight="true" spans="1:11">
      <c r="A173" s="3"/>
      <c r="B173" s="3"/>
      <c r="C173" s="3"/>
      <c r="D173" s="3"/>
      <c r="E173" s="3"/>
      <c r="F173" s="3"/>
      <c r="G173" s="3"/>
      <c r="H173" s="3"/>
      <c r="I173" s="3"/>
      <c r="J173" s="3"/>
      <c r="K173" s="3"/>
    </row>
    <row r="174" s="1" customFormat="true" customHeight="true" spans="1:11">
      <c r="A174" s="3"/>
      <c r="B174" s="3"/>
      <c r="C174" s="3"/>
      <c r="D174" s="3"/>
      <c r="E174" s="3"/>
      <c r="F174" s="3"/>
      <c r="G174" s="3"/>
      <c r="H174" s="3"/>
      <c r="I174" s="3"/>
      <c r="J174" s="3"/>
      <c r="K174" s="3"/>
    </row>
    <row r="175" s="1" customFormat="true" customHeight="true" spans="1:11">
      <c r="A175" s="3"/>
      <c r="B175" s="3"/>
      <c r="C175" s="3"/>
      <c r="D175" s="3"/>
      <c r="E175" s="3"/>
      <c r="F175" s="3"/>
      <c r="G175" s="3"/>
      <c r="H175" s="3"/>
      <c r="I175" s="3"/>
      <c r="J175" s="3"/>
      <c r="K175" s="3"/>
    </row>
    <row r="176" s="1" customFormat="true" customHeight="true" spans="1:11">
      <c r="A176" s="3"/>
      <c r="B176" s="3"/>
      <c r="C176" s="3"/>
      <c r="D176" s="3"/>
      <c r="E176" s="3"/>
      <c r="F176" s="3"/>
      <c r="G176" s="3"/>
      <c r="H176" s="3"/>
      <c r="I176" s="3"/>
      <c r="J176" s="3"/>
      <c r="K176" s="3"/>
    </row>
    <row r="177" s="1" customFormat="true" customHeight="true" spans="1:11">
      <c r="A177" s="3"/>
      <c r="B177" s="3"/>
      <c r="C177" s="3"/>
      <c r="D177" s="3"/>
      <c r="E177" s="3"/>
      <c r="F177" s="3"/>
      <c r="G177" s="3"/>
      <c r="H177" s="3"/>
      <c r="I177" s="3"/>
      <c r="J177" s="3"/>
      <c r="K177" s="3"/>
    </row>
    <row r="178" s="1" customFormat="true" customHeight="true" spans="1:11">
      <c r="A178" s="3"/>
      <c r="B178" s="3"/>
      <c r="C178" s="3"/>
      <c r="D178" s="3"/>
      <c r="E178" s="3"/>
      <c r="F178" s="3"/>
      <c r="G178" s="3"/>
      <c r="H178" s="3"/>
      <c r="I178" s="3"/>
      <c r="J178" s="3"/>
      <c r="K178" s="3"/>
    </row>
    <row r="179" s="1" customFormat="true" customHeight="true" spans="1:11">
      <c r="A179" s="3"/>
      <c r="B179" s="3"/>
      <c r="C179" s="3"/>
      <c r="D179" s="3"/>
      <c r="E179" s="3"/>
      <c r="F179" s="3"/>
      <c r="G179" s="3"/>
      <c r="H179" s="3"/>
      <c r="I179" s="3"/>
      <c r="J179" s="3"/>
      <c r="K179" s="3"/>
    </row>
    <row r="180" s="1" customFormat="true" customHeight="true" spans="1:11">
      <c r="A180" s="3"/>
      <c r="B180" s="3"/>
      <c r="C180" s="3"/>
      <c r="D180" s="3"/>
      <c r="E180" s="3"/>
      <c r="F180" s="3"/>
      <c r="G180" s="3"/>
      <c r="H180" s="3"/>
      <c r="I180" s="3"/>
      <c r="J180" s="3"/>
      <c r="K180" s="3"/>
    </row>
    <row r="181" s="1" customFormat="true" customHeight="true" spans="1:11">
      <c r="A181" s="3"/>
      <c r="B181" s="3"/>
      <c r="C181" s="3"/>
      <c r="D181" s="3"/>
      <c r="E181" s="3"/>
      <c r="F181" s="3"/>
      <c r="G181" s="3"/>
      <c r="H181" s="3"/>
      <c r="I181" s="3"/>
      <c r="J181" s="3"/>
      <c r="K181" s="3"/>
    </row>
    <row r="182" s="1" customFormat="true" customHeight="true" spans="1:11">
      <c r="A182" s="3"/>
      <c r="B182" s="3"/>
      <c r="C182" s="3"/>
      <c r="D182" s="3"/>
      <c r="E182" s="3"/>
      <c r="F182" s="3"/>
      <c r="G182" s="3"/>
      <c r="H182" s="3"/>
      <c r="I182" s="3"/>
      <c r="J182" s="3"/>
      <c r="K182" s="3"/>
    </row>
    <row r="183" s="1" customFormat="true" customHeight="true" spans="1:11">
      <c r="A183" s="3"/>
      <c r="B183" s="3"/>
      <c r="C183" s="3"/>
      <c r="D183" s="3"/>
      <c r="E183" s="3"/>
      <c r="F183" s="3"/>
      <c r="G183" s="3"/>
      <c r="H183" s="3"/>
      <c r="I183" s="3"/>
      <c r="J183" s="3"/>
      <c r="K183" s="3"/>
    </row>
    <row r="184" s="1" customFormat="true" customHeight="true" spans="1:11">
      <c r="A184" s="3"/>
      <c r="B184" s="3"/>
      <c r="C184" s="3"/>
      <c r="D184" s="3"/>
      <c r="E184" s="3"/>
      <c r="F184" s="3"/>
      <c r="G184" s="3"/>
      <c r="H184" s="3"/>
      <c r="I184" s="3"/>
      <c r="J184" s="3"/>
      <c r="K184" s="3"/>
    </row>
    <row r="185" s="1" customFormat="true" customHeight="true" spans="1:11">
      <c r="A185" s="3"/>
      <c r="B185" s="3"/>
      <c r="C185" s="3"/>
      <c r="D185" s="3"/>
      <c r="E185" s="3"/>
      <c r="F185" s="3"/>
      <c r="G185" s="3"/>
      <c r="H185" s="3"/>
      <c r="I185" s="3"/>
      <c r="J185" s="3"/>
      <c r="K185" s="3"/>
    </row>
    <row r="186" s="1" customFormat="true" customHeight="true" spans="1:11">
      <c r="A186" s="3"/>
      <c r="B186" s="3"/>
      <c r="C186" s="3"/>
      <c r="D186" s="3"/>
      <c r="E186" s="3"/>
      <c r="F186" s="3"/>
      <c r="G186" s="3"/>
      <c r="H186" s="3"/>
      <c r="I186" s="3"/>
      <c r="J186" s="3"/>
      <c r="K186" s="3"/>
    </row>
    <row r="187" s="1" customFormat="true" customHeight="true" spans="1:11">
      <c r="A187" s="3"/>
      <c r="B187" s="3"/>
      <c r="C187" s="3"/>
      <c r="D187" s="3"/>
      <c r="E187" s="3"/>
      <c r="F187" s="3"/>
      <c r="G187" s="3"/>
      <c r="H187" s="3"/>
      <c r="I187" s="3"/>
      <c r="J187" s="3"/>
      <c r="K187" s="3"/>
    </row>
    <row r="188" s="1" customFormat="true" customHeight="true" spans="1:11">
      <c r="A188" s="3"/>
      <c r="B188" s="3"/>
      <c r="C188" s="3"/>
      <c r="D188" s="3"/>
      <c r="E188" s="3"/>
      <c r="F188" s="3"/>
      <c r="G188" s="3"/>
      <c r="H188" s="3"/>
      <c r="I188" s="3"/>
      <c r="J188" s="3"/>
      <c r="K188" s="3"/>
    </row>
    <row r="189" s="1" customFormat="true" customHeight="true" spans="1:11">
      <c r="A189" s="3"/>
      <c r="B189" s="3"/>
      <c r="C189" s="3"/>
      <c r="D189" s="3"/>
      <c r="E189" s="3"/>
      <c r="F189" s="3"/>
      <c r="G189" s="3"/>
      <c r="H189" s="3"/>
      <c r="I189" s="3"/>
      <c r="J189" s="3"/>
      <c r="K189" s="3"/>
    </row>
    <row r="190" s="1" customFormat="true" customHeight="true" spans="1:11">
      <c r="A190" s="3"/>
      <c r="B190" s="3"/>
      <c r="C190" s="3"/>
      <c r="D190" s="3"/>
      <c r="E190" s="3"/>
      <c r="F190" s="3"/>
      <c r="G190" s="3"/>
      <c r="H190" s="3"/>
      <c r="I190" s="3"/>
      <c r="J190" s="3"/>
      <c r="K190" s="3"/>
    </row>
    <row r="191" s="1" customFormat="true" customHeight="true" spans="1:11">
      <c r="A191" s="3"/>
      <c r="B191" s="3"/>
      <c r="C191" s="3"/>
      <c r="D191" s="3"/>
      <c r="E191" s="3"/>
      <c r="F191" s="3"/>
      <c r="G191" s="3"/>
      <c r="H191" s="3"/>
      <c r="I191" s="3"/>
      <c r="J191" s="3"/>
      <c r="K191" s="3"/>
    </row>
    <row r="192" s="1" customFormat="true" customHeight="true" spans="1:11">
      <c r="A192" s="3"/>
      <c r="B192" s="3"/>
      <c r="C192" s="3"/>
      <c r="D192" s="3"/>
      <c r="E192" s="3"/>
      <c r="F192" s="3"/>
      <c r="G192" s="3"/>
      <c r="H192" s="3"/>
      <c r="I192" s="3"/>
      <c r="J192" s="3"/>
      <c r="K192" s="3"/>
    </row>
    <row r="193" s="1" customFormat="true" customHeight="true" spans="1:11">
      <c r="A193" s="3"/>
      <c r="B193" s="3"/>
      <c r="C193" s="3"/>
      <c r="D193" s="3"/>
      <c r="E193" s="3"/>
      <c r="F193" s="3"/>
      <c r="G193" s="3"/>
      <c r="H193" s="3"/>
      <c r="I193" s="3"/>
      <c r="J193" s="3"/>
      <c r="K193" s="3"/>
    </row>
    <row r="194" s="1" customFormat="true" customHeight="true" spans="1:11">
      <c r="A194" s="3"/>
      <c r="B194" s="3"/>
      <c r="C194" s="3"/>
      <c r="D194" s="3"/>
      <c r="E194" s="3"/>
      <c r="F194" s="3"/>
      <c r="G194" s="3"/>
      <c r="H194" s="3"/>
      <c r="I194" s="3"/>
      <c r="J194" s="3"/>
      <c r="K194" s="3"/>
    </row>
    <row r="195" s="1" customFormat="true" customHeight="true" spans="1:11">
      <c r="A195" s="3"/>
      <c r="B195" s="3"/>
      <c r="C195" s="3"/>
      <c r="D195" s="3"/>
      <c r="E195" s="3"/>
      <c r="F195" s="3"/>
      <c r="G195" s="3"/>
      <c r="H195" s="3"/>
      <c r="I195" s="3"/>
      <c r="J195" s="3"/>
      <c r="K195" s="3"/>
    </row>
    <row r="196" s="1" customFormat="true" customHeight="true" spans="1:11">
      <c r="A196" s="3"/>
      <c r="B196" s="3"/>
      <c r="C196" s="3"/>
      <c r="D196" s="3"/>
      <c r="E196" s="3"/>
      <c r="F196" s="3"/>
      <c r="G196" s="3"/>
      <c r="H196" s="3"/>
      <c r="I196" s="3"/>
      <c r="J196" s="3"/>
      <c r="K196" s="3"/>
    </row>
    <row r="197" s="1" customFormat="true" customHeight="true" spans="1:11">
      <c r="A197" s="3"/>
      <c r="B197" s="3"/>
      <c r="C197" s="3"/>
      <c r="D197" s="3"/>
      <c r="E197" s="3"/>
      <c r="F197" s="3"/>
      <c r="G197" s="3"/>
      <c r="H197" s="3"/>
      <c r="I197" s="3"/>
      <c r="J197" s="3"/>
      <c r="K197" s="3"/>
    </row>
    <row r="198" s="1" customFormat="true" customHeight="true" spans="1:11">
      <c r="A198" s="3"/>
      <c r="B198" s="3"/>
      <c r="C198" s="3"/>
      <c r="D198" s="3"/>
      <c r="E198" s="3"/>
      <c r="F198" s="3"/>
      <c r="G198" s="3"/>
      <c r="H198" s="3"/>
      <c r="I198" s="3"/>
      <c r="J198" s="3"/>
      <c r="K198" s="3"/>
    </row>
    <row r="199" s="1" customFormat="true" customHeight="true" spans="1:11">
      <c r="A199" s="3"/>
      <c r="B199" s="3"/>
      <c r="C199" s="3"/>
      <c r="D199" s="3"/>
      <c r="E199" s="3"/>
      <c r="F199" s="3"/>
      <c r="G199" s="3"/>
      <c r="H199" s="3"/>
      <c r="I199" s="3"/>
      <c r="J199" s="3"/>
      <c r="K199" s="3"/>
    </row>
    <row r="200" s="1" customFormat="true" customHeight="true" spans="1:11">
      <c r="A200" s="3"/>
      <c r="B200" s="3"/>
      <c r="C200" s="3"/>
      <c r="D200" s="3"/>
      <c r="E200" s="3"/>
      <c r="F200" s="3"/>
      <c r="G200" s="3"/>
      <c r="H200" s="3"/>
      <c r="I200" s="3"/>
      <c r="J200" s="3"/>
      <c r="K200" s="3"/>
    </row>
    <row r="201" s="1" customFormat="true" customHeight="true" spans="1:11">
      <c r="A201" s="3"/>
      <c r="B201" s="3"/>
      <c r="C201" s="3"/>
      <c r="D201" s="3"/>
      <c r="E201" s="3"/>
      <c r="F201" s="3"/>
      <c r="G201" s="3"/>
      <c r="H201" s="3"/>
      <c r="I201" s="3"/>
      <c r="J201" s="3"/>
      <c r="K201" s="3"/>
    </row>
  </sheetData>
  <mergeCells count="1">
    <mergeCell ref="A1:B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
  <sheetViews>
    <sheetView workbookViewId="0">
      <selection activeCell="A3" sqref="A3"/>
    </sheetView>
  </sheetViews>
  <sheetFormatPr defaultColWidth="9" defaultRowHeight="25" customHeight="true" outlineLevelCol="1"/>
  <cols>
    <col min="1" max="1" width="64.625" style="28" customWidth="true"/>
    <col min="2" max="2" width="22.875" style="28" customWidth="true"/>
    <col min="3" max="16384" width="9" style="28"/>
  </cols>
  <sheetData>
    <row r="1" ht="41.25" customHeight="true" spans="1:2">
      <c r="A1" s="331" t="s">
        <v>1337</v>
      </c>
      <c r="B1" s="331"/>
    </row>
    <row r="2" customHeight="true" spans="2:2">
      <c r="B2" s="360" t="s">
        <v>1136</v>
      </c>
    </row>
    <row r="3" customHeight="true" spans="1:2">
      <c r="A3" s="335" t="s">
        <v>60</v>
      </c>
      <c r="B3" s="361" t="s">
        <v>1277</v>
      </c>
    </row>
    <row r="4" s="229" customFormat="true" customHeight="true" spans="1:2">
      <c r="A4" s="362" t="s">
        <v>1338</v>
      </c>
      <c r="B4" s="306">
        <v>250230</v>
      </c>
    </row>
    <row r="5" customHeight="true" spans="1:2">
      <c r="A5" s="328" t="s">
        <v>1339</v>
      </c>
      <c r="B5" s="304">
        <v>170627</v>
      </c>
    </row>
    <row r="6" customHeight="true" spans="1:2">
      <c r="A6" s="328" t="s">
        <v>1340</v>
      </c>
      <c r="B6" s="304">
        <v>36122</v>
      </c>
    </row>
    <row r="7" customHeight="true" spans="1:2">
      <c r="A7" s="328" t="s">
        <v>1341</v>
      </c>
      <c r="B7" s="304">
        <v>21353</v>
      </c>
    </row>
    <row r="8" customHeight="true" spans="1:2">
      <c r="A8" s="328" t="s">
        <v>1342</v>
      </c>
      <c r="B8" s="304">
        <v>22128</v>
      </c>
    </row>
    <row r="9" s="229" customFormat="true" customHeight="true" spans="1:2">
      <c r="A9" s="362" t="s">
        <v>1343</v>
      </c>
      <c r="B9" s="306">
        <v>58255</v>
      </c>
    </row>
    <row r="10" customHeight="true" spans="1:2">
      <c r="A10" s="328" t="s">
        <v>1344</v>
      </c>
      <c r="B10" s="304">
        <v>25698</v>
      </c>
    </row>
    <row r="11" customHeight="true" spans="1:2">
      <c r="A11" s="328" t="s">
        <v>1345</v>
      </c>
      <c r="B11" s="304">
        <v>371</v>
      </c>
    </row>
    <row r="12" customHeight="true" spans="1:2">
      <c r="A12" s="328" t="s">
        <v>1346</v>
      </c>
      <c r="B12" s="304">
        <v>380</v>
      </c>
    </row>
    <row r="13" customHeight="true" spans="1:2">
      <c r="A13" s="328" t="s">
        <v>1347</v>
      </c>
      <c r="B13" s="304">
        <v>694</v>
      </c>
    </row>
    <row r="14" customHeight="true" spans="1:2">
      <c r="A14" s="328" t="s">
        <v>1348</v>
      </c>
      <c r="B14" s="304">
        <v>12706</v>
      </c>
    </row>
    <row r="15" customHeight="true" spans="1:2">
      <c r="A15" s="328" t="s">
        <v>1349</v>
      </c>
      <c r="B15" s="304">
        <v>1072</v>
      </c>
    </row>
    <row r="16" customHeight="true" spans="1:2">
      <c r="A16" s="328" t="s">
        <v>1350</v>
      </c>
      <c r="B16" s="304"/>
    </row>
    <row r="17" customHeight="true" spans="1:2">
      <c r="A17" s="328" t="s">
        <v>1351</v>
      </c>
      <c r="B17" s="304">
        <v>3380</v>
      </c>
    </row>
    <row r="18" customHeight="true" spans="1:2">
      <c r="A18" s="328" t="s">
        <v>1352</v>
      </c>
      <c r="B18" s="304">
        <v>1240</v>
      </c>
    </row>
    <row r="19" customHeight="true" spans="1:2">
      <c r="A19" s="328" t="s">
        <v>1353</v>
      </c>
      <c r="B19" s="304">
        <v>12714</v>
      </c>
    </row>
    <row r="20" s="229" customFormat="true" customHeight="true" spans="1:2">
      <c r="A20" s="362" t="s">
        <v>1354</v>
      </c>
      <c r="B20" s="306">
        <v>5454</v>
      </c>
    </row>
    <row r="21" customHeight="true" spans="1:2">
      <c r="A21" s="328" t="s">
        <v>1355</v>
      </c>
      <c r="B21" s="304"/>
    </row>
    <row r="22" customHeight="true" spans="1:2">
      <c r="A22" s="328" t="s">
        <v>1356</v>
      </c>
      <c r="B22" s="304"/>
    </row>
    <row r="23" customHeight="true" spans="1:2">
      <c r="A23" s="328" t="s">
        <v>1357</v>
      </c>
      <c r="B23" s="304">
        <v>5</v>
      </c>
    </row>
    <row r="24" customHeight="true" spans="1:2">
      <c r="A24" s="328" t="s">
        <v>1358</v>
      </c>
      <c r="B24" s="304">
        <v>2000</v>
      </c>
    </row>
    <row r="25" customHeight="true" spans="1:2">
      <c r="A25" s="328" t="s">
        <v>1359</v>
      </c>
      <c r="B25" s="304">
        <v>6</v>
      </c>
    </row>
    <row r="26" customHeight="true" spans="1:2">
      <c r="A26" s="328" t="s">
        <v>1360</v>
      </c>
      <c r="B26" s="304"/>
    </row>
    <row r="27" customHeight="true" spans="1:2">
      <c r="A27" s="328" t="s">
        <v>1361</v>
      </c>
      <c r="B27" s="304">
        <v>3443</v>
      </c>
    </row>
    <row r="28" s="229" customFormat="true" customHeight="true" spans="1:2">
      <c r="A28" s="362" t="s">
        <v>1362</v>
      </c>
      <c r="B28" s="306"/>
    </row>
    <row r="29" customHeight="true" spans="1:2">
      <c r="A29" s="328" t="s">
        <v>1355</v>
      </c>
      <c r="B29" s="304"/>
    </row>
    <row r="30" customHeight="true" spans="1:2">
      <c r="A30" s="328" t="s">
        <v>1356</v>
      </c>
      <c r="B30" s="304"/>
    </row>
    <row r="31" customHeight="true" spans="1:2">
      <c r="A31" s="328" t="s">
        <v>1357</v>
      </c>
      <c r="B31" s="304"/>
    </row>
    <row r="32" customHeight="true" spans="1:2">
      <c r="A32" s="328" t="s">
        <v>1359</v>
      </c>
      <c r="B32" s="304"/>
    </row>
    <row r="33" customHeight="true" spans="1:2">
      <c r="A33" s="328" t="s">
        <v>1360</v>
      </c>
      <c r="B33" s="304"/>
    </row>
    <row r="34" customHeight="true" spans="1:2">
      <c r="A34" s="328" t="s">
        <v>1361</v>
      </c>
      <c r="B34" s="304"/>
    </row>
    <row r="35" s="229" customFormat="true" customHeight="true" spans="1:2">
      <c r="A35" s="362" t="s">
        <v>1363</v>
      </c>
      <c r="B35" s="306">
        <v>310723</v>
      </c>
    </row>
    <row r="36" customHeight="true" spans="1:2">
      <c r="A36" s="328" t="s">
        <v>1364</v>
      </c>
      <c r="B36" s="304">
        <v>279779</v>
      </c>
    </row>
    <row r="37" customHeight="true" spans="1:2">
      <c r="A37" s="328" t="s">
        <v>1365</v>
      </c>
      <c r="B37" s="304">
        <v>22744</v>
      </c>
    </row>
    <row r="38" customHeight="true" spans="1:2">
      <c r="A38" s="328" t="s">
        <v>1366</v>
      </c>
      <c r="B38" s="304">
        <v>8200</v>
      </c>
    </row>
    <row r="39" s="229" customFormat="true" customHeight="true" spans="1:2">
      <c r="A39" s="362" t="s">
        <v>1367</v>
      </c>
      <c r="B39" s="306">
        <v>28</v>
      </c>
    </row>
    <row r="40" customHeight="true" spans="1:2">
      <c r="A40" s="328" t="s">
        <v>1368</v>
      </c>
      <c r="B40" s="304">
        <v>28</v>
      </c>
    </row>
    <row r="41" customHeight="true" spans="1:2">
      <c r="A41" s="328" t="s">
        <v>1369</v>
      </c>
      <c r="B41" s="304"/>
    </row>
    <row r="42" s="229" customFormat="true" customHeight="true" spans="1:2">
      <c r="A42" s="362" t="s">
        <v>1370</v>
      </c>
      <c r="B42" s="306">
        <v>72</v>
      </c>
    </row>
    <row r="43" customHeight="true" spans="1:2">
      <c r="A43" s="328" t="s">
        <v>1371</v>
      </c>
      <c r="B43" s="304"/>
    </row>
    <row r="44" customHeight="true" spans="1:2">
      <c r="A44" s="328" t="s">
        <v>1372</v>
      </c>
      <c r="B44" s="304"/>
    </row>
    <row r="45" customHeight="true" spans="1:2">
      <c r="A45" s="328" t="s">
        <v>1373</v>
      </c>
      <c r="B45" s="304">
        <v>72</v>
      </c>
    </row>
    <row r="46" s="229" customFormat="true" customHeight="true" spans="1:2">
      <c r="A46" s="362" t="s">
        <v>1374</v>
      </c>
      <c r="B46" s="306"/>
    </row>
    <row r="47" customHeight="true" spans="1:2">
      <c r="A47" s="328" t="s">
        <v>1375</v>
      </c>
      <c r="B47" s="304"/>
    </row>
    <row r="48" customHeight="true" spans="1:2">
      <c r="A48" s="328" t="s">
        <v>1376</v>
      </c>
      <c r="B48" s="304"/>
    </row>
    <row r="49" s="229" customFormat="true" customHeight="true" spans="1:2">
      <c r="A49" s="362" t="s">
        <v>1377</v>
      </c>
      <c r="B49" s="306">
        <v>40102</v>
      </c>
    </row>
    <row r="50" customHeight="true" spans="1:2">
      <c r="A50" s="328" t="s">
        <v>1378</v>
      </c>
      <c r="B50" s="304">
        <v>10357</v>
      </c>
    </row>
    <row r="51" customHeight="true" spans="1:2">
      <c r="A51" s="328" t="s">
        <v>1379</v>
      </c>
      <c r="B51" s="304">
        <v>3543</v>
      </c>
    </row>
    <row r="52" customHeight="true" spans="1:2">
      <c r="A52" s="328" t="s">
        <v>1380</v>
      </c>
      <c r="B52" s="304"/>
    </row>
    <row r="53" customHeight="true" spans="1:2">
      <c r="A53" s="328" t="s">
        <v>1381</v>
      </c>
      <c r="B53" s="304">
        <v>22917</v>
      </c>
    </row>
    <row r="54" customHeight="true" spans="1:2">
      <c r="A54" s="328" t="s">
        <v>1382</v>
      </c>
      <c r="B54" s="304">
        <v>3285</v>
      </c>
    </row>
    <row r="55" s="229" customFormat="true" customHeight="true" spans="1:2">
      <c r="A55" s="362" t="s">
        <v>1383</v>
      </c>
      <c r="B55" s="306"/>
    </row>
    <row r="56" customHeight="true" spans="1:2">
      <c r="A56" s="328" t="s">
        <v>1384</v>
      </c>
      <c r="B56" s="304"/>
    </row>
    <row r="57" customHeight="true" spans="1:2">
      <c r="A57" s="328" t="s">
        <v>1385</v>
      </c>
      <c r="B57" s="304"/>
    </row>
    <row r="58" s="229" customFormat="true" customHeight="true" spans="1:2">
      <c r="A58" s="362" t="s">
        <v>1386</v>
      </c>
      <c r="B58" s="306">
        <v>4372</v>
      </c>
    </row>
    <row r="59" customHeight="true" spans="1:2">
      <c r="A59" s="328" t="s">
        <v>1387</v>
      </c>
      <c r="B59" s="304">
        <v>4372</v>
      </c>
    </row>
    <row r="60" customHeight="true" spans="1:2">
      <c r="A60" s="328" t="s">
        <v>1388</v>
      </c>
      <c r="B60" s="304"/>
    </row>
    <row r="61" customHeight="true" spans="1:2">
      <c r="A61" s="328" t="s">
        <v>1389</v>
      </c>
      <c r="B61" s="304"/>
    </row>
    <row r="62" customHeight="true" spans="1:2">
      <c r="A62" s="328" t="s">
        <v>1390</v>
      </c>
      <c r="B62" s="304"/>
    </row>
    <row r="63" s="229" customFormat="true" customHeight="true" spans="1:2">
      <c r="A63" s="362" t="s">
        <v>1391</v>
      </c>
      <c r="B63" s="306">
        <v>2615</v>
      </c>
    </row>
    <row r="64" customHeight="true" spans="1:2">
      <c r="A64" s="328" t="s">
        <v>1392</v>
      </c>
      <c r="B64" s="304"/>
    </row>
    <row r="65" customHeight="true" spans="1:2">
      <c r="A65" s="328" t="s">
        <v>1393</v>
      </c>
      <c r="B65" s="304"/>
    </row>
    <row r="66" customHeight="true" spans="1:2">
      <c r="A66" s="328" t="s">
        <v>1394</v>
      </c>
      <c r="B66" s="304"/>
    </row>
    <row r="67" customHeight="true" spans="1:2">
      <c r="A67" s="328" t="s">
        <v>1395</v>
      </c>
      <c r="B67" s="304">
        <v>2615</v>
      </c>
    </row>
    <row r="68" s="229" customFormat="true" customHeight="true" spans="1:2">
      <c r="A68" s="325" t="s">
        <v>1134</v>
      </c>
      <c r="B68" s="306">
        <v>671851</v>
      </c>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A3" sqref="A3"/>
    </sheetView>
  </sheetViews>
  <sheetFormatPr defaultColWidth="9" defaultRowHeight="13.5" outlineLevelCol="6"/>
  <cols>
    <col min="1" max="1" width="27.625" style="28" customWidth="true"/>
    <col min="2" max="6" width="12.125" style="28" customWidth="true"/>
    <col min="7" max="16384" width="9" style="28"/>
  </cols>
  <sheetData>
    <row r="1" ht="24.95" customHeight="true" spans="1:6">
      <c r="A1" s="194" t="s">
        <v>1396</v>
      </c>
      <c r="B1" s="194"/>
      <c r="C1" s="194"/>
      <c r="D1" s="194"/>
      <c r="E1" s="194"/>
      <c r="F1" s="194"/>
    </row>
    <row r="2" ht="20.1" customHeight="true" spans="1:6">
      <c r="A2" s="193"/>
      <c r="B2" s="193"/>
      <c r="C2" s="193"/>
      <c r="D2" s="193"/>
      <c r="E2" s="297" t="s">
        <v>1397</v>
      </c>
      <c r="F2" s="297"/>
    </row>
    <row r="3" s="247" customFormat="true" ht="24.95" customHeight="true" spans="1:6">
      <c r="A3" s="335" t="s">
        <v>60</v>
      </c>
      <c r="B3" s="204" t="s">
        <v>1398</v>
      </c>
      <c r="C3" s="204" t="s">
        <v>1399</v>
      </c>
      <c r="D3" s="204" t="s">
        <v>1400</v>
      </c>
      <c r="E3" s="204" t="s">
        <v>64</v>
      </c>
      <c r="F3" s="204" t="s">
        <v>65</v>
      </c>
    </row>
    <row r="4" ht="24.95" customHeight="true" spans="1:7">
      <c r="A4" s="353" t="s">
        <v>1401</v>
      </c>
      <c r="B4" s="327">
        <f>SUM(B5:B21)</f>
        <v>188000</v>
      </c>
      <c r="C4" s="327">
        <f>SUM(C5:C21)</f>
        <v>188000</v>
      </c>
      <c r="D4" s="352">
        <f>SUM(D5:D21)</f>
        <v>188232</v>
      </c>
      <c r="E4" s="356">
        <f>D4/C4*100</f>
        <v>100.123404255319</v>
      </c>
      <c r="F4" s="357">
        <v>100.828128515261</v>
      </c>
      <c r="G4" s="229"/>
    </row>
    <row r="5" ht="24.95" customHeight="true" spans="1:6">
      <c r="A5" s="354" t="s">
        <v>67</v>
      </c>
      <c r="B5" s="329">
        <v>89514</v>
      </c>
      <c r="C5" s="329">
        <v>89514</v>
      </c>
      <c r="D5" s="234">
        <v>74996</v>
      </c>
      <c r="E5" s="358">
        <f t="shared" ref="E5:E29" si="0">D5/C5*100</f>
        <v>83.7813079518288</v>
      </c>
      <c r="F5" s="359">
        <v>92.1825065145779</v>
      </c>
    </row>
    <row r="6" ht="24.95" customHeight="true" spans="1:6">
      <c r="A6" s="354" t="s">
        <v>1402</v>
      </c>
      <c r="B6" s="329"/>
      <c r="C6" s="329"/>
      <c r="D6" s="234"/>
      <c r="E6" s="358"/>
      <c r="F6" s="359"/>
    </row>
    <row r="7" ht="24.95" customHeight="true" spans="1:6">
      <c r="A7" s="354" t="s">
        <v>1403</v>
      </c>
      <c r="B7" s="329">
        <v>15287</v>
      </c>
      <c r="C7" s="329">
        <v>15287</v>
      </c>
      <c r="D7" s="234">
        <v>17523</v>
      </c>
      <c r="E7" s="358">
        <f t="shared" si="0"/>
        <v>114.626807090992</v>
      </c>
      <c r="F7" s="359">
        <v>113.161123668066</v>
      </c>
    </row>
    <row r="8" ht="24.95" customHeight="true" spans="1:6">
      <c r="A8" s="354" t="s">
        <v>1404</v>
      </c>
      <c r="B8" s="329"/>
      <c r="C8" s="329"/>
      <c r="D8" s="234"/>
      <c r="E8" s="358"/>
      <c r="F8" s="359"/>
    </row>
    <row r="9" ht="24.95" customHeight="true" spans="1:6">
      <c r="A9" s="354" t="s">
        <v>1405</v>
      </c>
      <c r="B9" s="329">
        <v>3163</v>
      </c>
      <c r="C9" s="329">
        <v>3163</v>
      </c>
      <c r="D9" s="234">
        <v>2976</v>
      </c>
      <c r="E9" s="358">
        <f t="shared" si="0"/>
        <v>94.0878912424913</v>
      </c>
      <c r="F9" s="359">
        <v>93.1455399061033</v>
      </c>
    </row>
    <row r="10" ht="24.95" customHeight="true" spans="1:6">
      <c r="A10" s="354" t="s">
        <v>1406</v>
      </c>
      <c r="B10" s="329">
        <v>10624</v>
      </c>
      <c r="C10" s="329">
        <v>10624</v>
      </c>
      <c r="D10" s="234">
        <v>17199</v>
      </c>
      <c r="E10" s="358">
        <f t="shared" si="0"/>
        <v>161.888177710843</v>
      </c>
      <c r="F10" s="359">
        <v>173.709726290274</v>
      </c>
    </row>
    <row r="11" ht="24.95" customHeight="true" spans="1:6">
      <c r="A11" s="354" t="s">
        <v>1407</v>
      </c>
      <c r="B11" s="329">
        <v>20449</v>
      </c>
      <c r="C11" s="329">
        <v>20449</v>
      </c>
      <c r="D11" s="234">
        <v>16855</v>
      </c>
      <c r="E11" s="358">
        <f t="shared" si="0"/>
        <v>82.4245684385545</v>
      </c>
      <c r="F11" s="359">
        <v>91.4243870687785</v>
      </c>
    </row>
    <row r="12" ht="24.95" customHeight="true" spans="1:6">
      <c r="A12" s="354" t="s">
        <v>1408</v>
      </c>
      <c r="B12" s="329">
        <v>6975</v>
      </c>
      <c r="C12" s="329">
        <v>6975</v>
      </c>
      <c r="D12" s="234">
        <v>6910</v>
      </c>
      <c r="E12" s="358">
        <f t="shared" si="0"/>
        <v>99.0681003584229</v>
      </c>
      <c r="F12" s="359">
        <v>72.7138798274229</v>
      </c>
    </row>
    <row r="13" ht="24.95" customHeight="true" spans="1:6">
      <c r="A13" s="354" t="s">
        <v>1409</v>
      </c>
      <c r="B13" s="329">
        <v>6699</v>
      </c>
      <c r="C13" s="329">
        <v>6699</v>
      </c>
      <c r="D13" s="234">
        <v>6709</v>
      </c>
      <c r="E13" s="358">
        <f t="shared" si="0"/>
        <v>100.149276011345</v>
      </c>
      <c r="F13" s="359">
        <v>95.7197888429163</v>
      </c>
    </row>
    <row r="14" ht="24.95" customHeight="true" spans="1:6">
      <c r="A14" s="354" t="s">
        <v>1410</v>
      </c>
      <c r="B14" s="329">
        <v>14862</v>
      </c>
      <c r="C14" s="329">
        <v>14862</v>
      </c>
      <c r="D14" s="234">
        <v>15778</v>
      </c>
      <c r="E14" s="358">
        <f t="shared" si="0"/>
        <v>106.163369667609</v>
      </c>
      <c r="F14" s="359">
        <v>109.137442069586</v>
      </c>
    </row>
    <row r="15" ht="24.95" customHeight="true" spans="1:6">
      <c r="A15" s="354" t="s">
        <v>1411</v>
      </c>
      <c r="B15" s="329">
        <v>7281</v>
      </c>
      <c r="C15" s="329">
        <v>7281</v>
      </c>
      <c r="D15" s="234">
        <v>12761</v>
      </c>
      <c r="E15" s="358">
        <f t="shared" si="0"/>
        <v>175.26438676006</v>
      </c>
      <c r="F15" s="359">
        <v>101.567971983445</v>
      </c>
    </row>
    <row r="16" ht="24.95" customHeight="true" spans="1:6">
      <c r="A16" s="354" t="s">
        <v>1412</v>
      </c>
      <c r="B16" s="329">
        <v>1882</v>
      </c>
      <c r="C16" s="329">
        <v>1882</v>
      </c>
      <c r="D16" s="234">
        <v>2079</v>
      </c>
      <c r="E16" s="358">
        <f t="shared" si="0"/>
        <v>110.467587672689</v>
      </c>
      <c r="F16" s="359">
        <v>104.054054054054</v>
      </c>
    </row>
    <row r="17" ht="24.95" customHeight="true" spans="1:6">
      <c r="A17" s="354" t="s">
        <v>1413</v>
      </c>
      <c r="B17" s="329">
        <v>1150</v>
      </c>
      <c r="C17" s="329">
        <v>1150</v>
      </c>
      <c r="D17" s="234">
        <v>3927</v>
      </c>
      <c r="E17" s="358"/>
      <c r="F17" s="359">
        <v>271.201657458564</v>
      </c>
    </row>
    <row r="18" ht="24.95" customHeight="true" spans="1:6">
      <c r="A18" s="354" t="s">
        <v>1414</v>
      </c>
      <c r="B18" s="329">
        <v>6386</v>
      </c>
      <c r="C18" s="329">
        <v>6386</v>
      </c>
      <c r="D18" s="234">
        <v>7856</v>
      </c>
      <c r="E18" s="358">
        <f t="shared" si="0"/>
        <v>123.019104290636</v>
      </c>
      <c r="F18" s="359">
        <v>102.921524957422</v>
      </c>
    </row>
    <row r="19" ht="24.95" customHeight="true" spans="1:6">
      <c r="A19" s="354" t="s">
        <v>1415</v>
      </c>
      <c r="B19" s="329"/>
      <c r="C19" s="329"/>
      <c r="D19" s="234"/>
      <c r="E19" s="358"/>
      <c r="F19" s="359"/>
    </row>
    <row r="20" ht="24.95" customHeight="true" spans="1:6">
      <c r="A20" s="354" t="s">
        <v>1416</v>
      </c>
      <c r="B20" s="329">
        <v>3728</v>
      </c>
      <c r="C20" s="329">
        <v>3728</v>
      </c>
      <c r="D20" s="234">
        <v>2623</v>
      </c>
      <c r="E20" s="358">
        <f t="shared" si="0"/>
        <v>70.3594420600858</v>
      </c>
      <c r="F20" s="359">
        <v>70.9302325581395</v>
      </c>
    </row>
    <row r="21" ht="24.95" customHeight="true" spans="1:6">
      <c r="A21" s="354" t="s">
        <v>1417</v>
      </c>
      <c r="B21" s="329"/>
      <c r="C21" s="329"/>
      <c r="D21" s="234">
        <v>40</v>
      </c>
      <c r="E21" s="358"/>
      <c r="F21" s="359">
        <v>1333.33333333333</v>
      </c>
    </row>
    <row r="22" ht="24.95" customHeight="true" spans="1:6">
      <c r="A22" s="353" t="s">
        <v>84</v>
      </c>
      <c r="B22" s="327">
        <f>SUM(B23:B28)</f>
        <v>85000</v>
      </c>
      <c r="C22" s="327">
        <f>SUM(C23:C28)</f>
        <v>109000</v>
      </c>
      <c r="D22" s="327">
        <f>SUM(D23:D28)</f>
        <v>109016</v>
      </c>
      <c r="E22" s="356">
        <f t="shared" si="0"/>
        <v>100.014678899083</v>
      </c>
      <c r="F22" s="357">
        <v>128.178718400941</v>
      </c>
    </row>
    <row r="23" ht="24.95" customHeight="true" spans="1:6">
      <c r="A23" s="354" t="s">
        <v>1418</v>
      </c>
      <c r="B23" s="329">
        <v>8900</v>
      </c>
      <c r="C23" s="329">
        <v>8900</v>
      </c>
      <c r="D23" s="329">
        <v>11298</v>
      </c>
      <c r="E23" s="358">
        <f t="shared" si="0"/>
        <v>126.943820224719</v>
      </c>
      <c r="F23" s="359">
        <v>95.9979607443283</v>
      </c>
    </row>
    <row r="24" ht="24.95" customHeight="true" spans="1:6">
      <c r="A24" s="354" t="s">
        <v>1419</v>
      </c>
      <c r="B24" s="329">
        <v>16000</v>
      </c>
      <c r="C24" s="329">
        <v>16000</v>
      </c>
      <c r="D24" s="329">
        <v>15716</v>
      </c>
      <c r="E24" s="358">
        <f t="shared" si="0"/>
        <v>98.225</v>
      </c>
      <c r="F24" s="359">
        <v>98.1207467066242</v>
      </c>
    </row>
    <row r="25" ht="24.95" customHeight="true" spans="1:6">
      <c r="A25" s="354" t="s">
        <v>1420</v>
      </c>
      <c r="B25" s="329">
        <v>8000</v>
      </c>
      <c r="C25" s="329">
        <v>8000</v>
      </c>
      <c r="D25" s="329">
        <v>19179</v>
      </c>
      <c r="E25" s="358">
        <f t="shared" si="0"/>
        <v>239.7375</v>
      </c>
      <c r="F25" s="359">
        <v>254.768862911796</v>
      </c>
    </row>
    <row r="26" ht="24.95" customHeight="true" spans="1:6">
      <c r="A26" s="354" t="s">
        <v>1421</v>
      </c>
      <c r="B26" s="329">
        <v>38000</v>
      </c>
      <c r="C26" s="329">
        <v>62000</v>
      </c>
      <c r="D26" s="329">
        <v>45555</v>
      </c>
      <c r="E26" s="358">
        <f t="shared" si="0"/>
        <v>73.4758064516129</v>
      </c>
      <c r="F26" s="359">
        <v>157.254306327453</v>
      </c>
    </row>
    <row r="27" ht="24.75" customHeight="true" spans="1:6">
      <c r="A27" s="354" t="s">
        <v>1422</v>
      </c>
      <c r="B27" s="329">
        <v>6000</v>
      </c>
      <c r="C27" s="329">
        <v>6000</v>
      </c>
      <c r="D27" s="329">
        <v>6689</v>
      </c>
      <c r="E27" s="358">
        <f t="shared" si="0"/>
        <v>111.483333333333</v>
      </c>
      <c r="F27" s="359">
        <v>52.3559799624296</v>
      </c>
    </row>
    <row r="28" ht="24.75" customHeight="true" spans="1:6">
      <c r="A28" s="354" t="s">
        <v>1423</v>
      </c>
      <c r="B28" s="329">
        <v>8100</v>
      </c>
      <c r="C28" s="329">
        <v>8100</v>
      </c>
      <c r="D28" s="329">
        <v>10579</v>
      </c>
      <c r="E28" s="358">
        <f t="shared" si="0"/>
        <v>130.604938271605</v>
      </c>
      <c r="F28" s="359">
        <v>132.386434739081</v>
      </c>
    </row>
    <row r="29" ht="25.5" customHeight="true" spans="1:6">
      <c r="A29" s="355" t="s">
        <v>91</v>
      </c>
      <c r="B29" s="352">
        <f>B22+B4</f>
        <v>273000</v>
      </c>
      <c r="C29" s="352">
        <f>C22+C4</f>
        <v>297000</v>
      </c>
      <c r="D29" s="352">
        <f>D22+D4</f>
        <v>297248</v>
      </c>
      <c r="E29" s="356">
        <f t="shared" si="0"/>
        <v>100.083501683502</v>
      </c>
      <c r="F29" s="357">
        <v>109.388524155798</v>
      </c>
    </row>
  </sheetData>
  <mergeCells count="2">
    <mergeCell ref="A1:F1"/>
    <mergeCell ref="E2:F2"/>
  </mergeCells>
  <printOptions horizontalCentered="true"/>
  <pageMargins left="0.708333333333333" right="0.708333333333333" top="0.747916666666667" bottom="0.747916666666667" header="0.314583333333333" footer="0.314583333333333"/>
  <pageSetup paperSize="9" firstPageNumber="52" orientation="portrait" useFirstPageNumber="true"/>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342"/>
  <sheetViews>
    <sheetView showZeros="0" zoomScale="85" zoomScaleNormal="85" workbookViewId="0">
      <selection activeCell="A3" sqref="A3"/>
    </sheetView>
  </sheetViews>
  <sheetFormatPr defaultColWidth="9" defaultRowHeight="19.5" outlineLevelCol="5"/>
  <cols>
    <col min="1" max="1" width="40.625" style="170" customWidth="true"/>
    <col min="2" max="3" width="12.125" style="170" customWidth="true"/>
    <col min="4" max="4" width="12.125" style="348" customWidth="true"/>
    <col min="5" max="6" width="12.125" style="170" customWidth="true"/>
    <col min="7" max="16384" width="9" style="170"/>
  </cols>
  <sheetData>
    <row r="1" ht="24.95" customHeight="true" spans="1:6">
      <c r="A1" s="169" t="s">
        <v>1424</v>
      </c>
      <c r="B1" s="169"/>
      <c r="C1" s="169"/>
      <c r="D1" s="169"/>
      <c r="E1" s="169"/>
      <c r="F1" s="169"/>
    </row>
    <row r="2" ht="24.95" customHeight="true" spans="4:5">
      <c r="D2" s="349" t="s">
        <v>1425</v>
      </c>
      <c r="E2" s="349"/>
    </row>
    <row r="3" s="348" customFormat="true" ht="24.95" customHeight="true" spans="1:6">
      <c r="A3" s="335" t="s">
        <v>60</v>
      </c>
      <c r="B3" s="172" t="s">
        <v>1398</v>
      </c>
      <c r="C3" s="172" t="s">
        <v>1399</v>
      </c>
      <c r="D3" s="172" t="s">
        <v>1400</v>
      </c>
      <c r="E3" s="204" t="s">
        <v>64</v>
      </c>
      <c r="F3" s="204" t="s">
        <v>65</v>
      </c>
    </row>
    <row r="4" ht="24.95" customHeight="true" spans="1:6">
      <c r="A4" s="184" t="s">
        <v>94</v>
      </c>
      <c r="B4" s="327">
        <v>50547</v>
      </c>
      <c r="C4" s="327">
        <v>53542</v>
      </c>
      <c r="D4" s="327">
        <v>53144</v>
      </c>
      <c r="E4" s="350">
        <f>D4/C4*100</f>
        <v>99.2566583243062</v>
      </c>
      <c r="F4" s="350">
        <v>93.4383571277868</v>
      </c>
    </row>
    <row r="5" ht="24.95" customHeight="true" spans="1:6">
      <c r="A5" s="184" t="s">
        <v>95</v>
      </c>
      <c r="B5" s="327">
        <v>1716</v>
      </c>
      <c r="C5" s="327">
        <v>1605</v>
      </c>
      <c r="D5" s="327">
        <v>1604</v>
      </c>
      <c r="E5" s="350">
        <f t="shared" ref="E5:E68" si="0">D5/C5*100</f>
        <v>99.9376947040498</v>
      </c>
      <c r="F5" s="350">
        <v>91.0329171396141</v>
      </c>
    </row>
    <row r="6" ht="24.95" customHeight="true" spans="1:6">
      <c r="A6" s="174" t="s">
        <v>96</v>
      </c>
      <c r="B6" s="329">
        <v>1218</v>
      </c>
      <c r="C6" s="329">
        <v>1117</v>
      </c>
      <c r="D6" s="329">
        <v>1116</v>
      </c>
      <c r="E6" s="351">
        <f t="shared" si="0"/>
        <v>99.9104744852283</v>
      </c>
      <c r="F6" s="351">
        <v>95.221843003413</v>
      </c>
    </row>
    <row r="7" ht="24.95" customHeight="true" spans="1:6">
      <c r="A7" s="174" t="s">
        <v>97</v>
      </c>
      <c r="B7" s="329">
        <v>196</v>
      </c>
      <c r="C7" s="329">
        <v>221</v>
      </c>
      <c r="D7" s="329">
        <v>221</v>
      </c>
      <c r="E7" s="351">
        <f t="shared" si="0"/>
        <v>100</v>
      </c>
      <c r="F7" s="351">
        <v>78.0918727915194</v>
      </c>
    </row>
    <row r="8" ht="24.95" customHeight="true" spans="1:6">
      <c r="A8" s="174" t="s">
        <v>98</v>
      </c>
      <c r="B8" s="329">
        <v>0</v>
      </c>
      <c r="C8" s="329">
        <v>0</v>
      </c>
      <c r="D8" s="329">
        <v>0</v>
      </c>
      <c r="E8" s="351"/>
      <c r="F8" s="351">
        <v>0</v>
      </c>
    </row>
    <row r="9" ht="24.95" customHeight="true" spans="1:6">
      <c r="A9" s="174" t="s">
        <v>99</v>
      </c>
      <c r="B9" s="329">
        <v>100</v>
      </c>
      <c r="C9" s="329">
        <v>100</v>
      </c>
      <c r="D9" s="329">
        <v>100</v>
      </c>
      <c r="E9" s="351">
        <f t="shared" si="0"/>
        <v>100</v>
      </c>
      <c r="F9" s="351">
        <v>69.9300699300699</v>
      </c>
    </row>
    <row r="10" ht="24.95" customHeight="true" spans="1:6">
      <c r="A10" s="174" t="s">
        <v>100</v>
      </c>
      <c r="B10" s="329">
        <v>33</v>
      </c>
      <c r="C10" s="329">
        <v>31</v>
      </c>
      <c r="D10" s="329">
        <v>31</v>
      </c>
      <c r="E10" s="351">
        <f t="shared" si="0"/>
        <v>100</v>
      </c>
      <c r="F10" s="351">
        <v>119.230769230769</v>
      </c>
    </row>
    <row r="11" ht="24.95" customHeight="true" spans="1:6">
      <c r="A11" s="174" t="s">
        <v>101</v>
      </c>
      <c r="B11" s="329">
        <v>27</v>
      </c>
      <c r="C11" s="329">
        <v>27</v>
      </c>
      <c r="D11" s="329">
        <v>27</v>
      </c>
      <c r="E11" s="351">
        <f t="shared" si="0"/>
        <v>100</v>
      </c>
      <c r="F11" s="351">
        <v>112.5</v>
      </c>
    </row>
    <row r="12" ht="24.95" customHeight="true" spans="1:6">
      <c r="A12" s="174" t="s">
        <v>102</v>
      </c>
      <c r="B12" s="329">
        <v>0</v>
      </c>
      <c r="C12" s="329">
        <v>0</v>
      </c>
      <c r="D12" s="329">
        <v>0</v>
      </c>
      <c r="E12" s="351"/>
      <c r="F12" s="351">
        <v>0</v>
      </c>
    </row>
    <row r="13" ht="24.95" customHeight="true" spans="1:6">
      <c r="A13" s="174" t="s">
        <v>103</v>
      </c>
      <c r="B13" s="329">
        <v>100</v>
      </c>
      <c r="C13" s="329">
        <v>68</v>
      </c>
      <c r="D13" s="329">
        <v>68</v>
      </c>
      <c r="E13" s="351">
        <f t="shared" si="0"/>
        <v>100</v>
      </c>
      <c r="F13" s="351">
        <v>89.4736842105263</v>
      </c>
    </row>
    <row r="14" ht="24.95" customHeight="true" spans="1:6">
      <c r="A14" s="174" t="s">
        <v>104</v>
      </c>
      <c r="B14" s="329">
        <v>0</v>
      </c>
      <c r="C14" s="329">
        <v>0</v>
      </c>
      <c r="D14" s="329">
        <v>0</v>
      </c>
      <c r="E14" s="351"/>
      <c r="F14" s="351">
        <v>0</v>
      </c>
    </row>
    <row r="15" ht="24.95" customHeight="true" spans="1:6">
      <c r="A15" s="174" t="s">
        <v>105</v>
      </c>
      <c r="B15" s="329">
        <v>42</v>
      </c>
      <c r="C15" s="329">
        <v>41</v>
      </c>
      <c r="D15" s="329">
        <v>41</v>
      </c>
      <c r="E15" s="351">
        <f t="shared" si="0"/>
        <v>100</v>
      </c>
      <c r="F15" s="351">
        <v>107.894736842105</v>
      </c>
    </row>
    <row r="16" ht="24.95" customHeight="true" spans="1:6">
      <c r="A16" s="174" t="s">
        <v>106</v>
      </c>
      <c r="B16" s="329">
        <v>0</v>
      </c>
      <c r="C16" s="329">
        <v>0</v>
      </c>
      <c r="D16" s="329">
        <v>0</v>
      </c>
      <c r="E16" s="351"/>
      <c r="F16" s="351">
        <v>0</v>
      </c>
    </row>
    <row r="17" ht="24.95" customHeight="true" spans="1:6">
      <c r="A17" s="184" t="s">
        <v>107</v>
      </c>
      <c r="B17" s="327">
        <v>1573</v>
      </c>
      <c r="C17" s="327">
        <v>1744</v>
      </c>
      <c r="D17" s="327">
        <v>1743</v>
      </c>
      <c r="E17" s="350">
        <f t="shared" si="0"/>
        <v>99.9426605504587</v>
      </c>
      <c r="F17" s="350">
        <v>122.058823529412</v>
      </c>
    </row>
    <row r="18" ht="24.95" customHeight="true" spans="1:6">
      <c r="A18" s="174" t="s">
        <v>96</v>
      </c>
      <c r="B18" s="329">
        <v>1178</v>
      </c>
      <c r="C18" s="329">
        <v>1016</v>
      </c>
      <c r="D18" s="329">
        <v>1015</v>
      </c>
      <c r="E18" s="351">
        <f t="shared" si="0"/>
        <v>99.9015748031496</v>
      </c>
      <c r="F18" s="351">
        <v>106.617647058824</v>
      </c>
    </row>
    <row r="19" ht="24.95" customHeight="true" spans="1:6">
      <c r="A19" s="174" t="s">
        <v>97</v>
      </c>
      <c r="B19" s="329">
        <v>132</v>
      </c>
      <c r="C19" s="329">
        <v>469</v>
      </c>
      <c r="D19" s="329">
        <v>469</v>
      </c>
      <c r="E19" s="351">
        <f t="shared" si="0"/>
        <v>100</v>
      </c>
      <c r="F19" s="351">
        <v>191.428571428571</v>
      </c>
    </row>
    <row r="20" ht="24.95" customHeight="true" spans="1:6">
      <c r="A20" s="174" t="s">
        <v>98</v>
      </c>
      <c r="B20" s="329">
        <v>0</v>
      </c>
      <c r="C20" s="329">
        <v>0</v>
      </c>
      <c r="D20" s="329">
        <v>0</v>
      </c>
      <c r="E20" s="351"/>
      <c r="F20" s="351">
        <v>0</v>
      </c>
    </row>
    <row r="21" ht="24.95" customHeight="true" spans="1:6">
      <c r="A21" s="174" t="s">
        <v>108</v>
      </c>
      <c r="B21" s="329">
        <v>104</v>
      </c>
      <c r="C21" s="329">
        <v>104</v>
      </c>
      <c r="D21" s="329">
        <v>104</v>
      </c>
      <c r="E21" s="351">
        <f t="shared" si="0"/>
        <v>100</v>
      </c>
      <c r="F21" s="351">
        <v>100</v>
      </c>
    </row>
    <row r="22" ht="24.95" customHeight="true" spans="1:6">
      <c r="A22" s="174" t="s">
        <v>109</v>
      </c>
      <c r="B22" s="329">
        <v>113</v>
      </c>
      <c r="C22" s="329">
        <v>113</v>
      </c>
      <c r="D22" s="329">
        <v>113</v>
      </c>
      <c r="E22" s="351">
        <f t="shared" si="0"/>
        <v>100</v>
      </c>
      <c r="F22" s="351">
        <v>104.62962962963</v>
      </c>
    </row>
    <row r="23" ht="24.95" customHeight="true" spans="1:6">
      <c r="A23" s="174" t="s">
        <v>110</v>
      </c>
      <c r="B23" s="329">
        <v>10</v>
      </c>
      <c r="C23" s="329">
        <v>10</v>
      </c>
      <c r="D23" s="329">
        <v>10</v>
      </c>
      <c r="E23" s="351">
        <f t="shared" si="0"/>
        <v>100</v>
      </c>
      <c r="F23" s="351">
        <v>90.9090909090909</v>
      </c>
    </row>
    <row r="24" ht="24.95" customHeight="true" spans="1:6">
      <c r="A24" s="174" t="s">
        <v>105</v>
      </c>
      <c r="B24" s="329">
        <v>36</v>
      </c>
      <c r="C24" s="329">
        <v>32</v>
      </c>
      <c r="D24" s="329">
        <v>32</v>
      </c>
      <c r="E24" s="351">
        <f t="shared" si="0"/>
        <v>100</v>
      </c>
      <c r="F24" s="351">
        <v>400</v>
      </c>
    </row>
    <row r="25" ht="24.95" customHeight="true" spans="1:6">
      <c r="A25" s="174" t="s">
        <v>111</v>
      </c>
      <c r="B25" s="329">
        <v>0</v>
      </c>
      <c r="C25" s="329">
        <v>0</v>
      </c>
      <c r="D25" s="329">
        <v>0</v>
      </c>
      <c r="E25" s="351"/>
      <c r="F25" s="351">
        <v>0</v>
      </c>
    </row>
    <row r="26" ht="24.95" customHeight="true" spans="1:6">
      <c r="A26" s="184" t="s">
        <v>112</v>
      </c>
      <c r="B26" s="327">
        <v>8855</v>
      </c>
      <c r="C26" s="327">
        <v>10258</v>
      </c>
      <c r="D26" s="327">
        <v>10325</v>
      </c>
      <c r="E26" s="350">
        <f t="shared" si="0"/>
        <v>100.653148761942</v>
      </c>
      <c r="F26" s="350">
        <v>110.85462744256</v>
      </c>
    </row>
    <row r="27" ht="24.95" customHeight="true" spans="1:6">
      <c r="A27" s="174" t="s">
        <v>96</v>
      </c>
      <c r="B27" s="329">
        <v>5332</v>
      </c>
      <c r="C27" s="329">
        <v>4577</v>
      </c>
      <c r="D27" s="329">
        <v>4682</v>
      </c>
      <c r="E27" s="351">
        <f t="shared" si="0"/>
        <v>102.294079091108</v>
      </c>
      <c r="F27" s="351">
        <v>93.5090872778111</v>
      </c>
    </row>
    <row r="28" ht="24.95" customHeight="true" spans="1:6">
      <c r="A28" s="174" t="s">
        <v>97</v>
      </c>
      <c r="B28" s="329">
        <v>1719</v>
      </c>
      <c r="C28" s="329">
        <v>3802</v>
      </c>
      <c r="D28" s="329">
        <v>3802</v>
      </c>
      <c r="E28" s="351">
        <f t="shared" si="0"/>
        <v>100</v>
      </c>
      <c r="F28" s="351">
        <v>176.672862453532</v>
      </c>
    </row>
    <row r="29" ht="24.95" customHeight="true" spans="1:6">
      <c r="A29" s="174" t="s">
        <v>98</v>
      </c>
      <c r="B29" s="329">
        <v>239</v>
      </c>
      <c r="C29" s="329">
        <v>233</v>
      </c>
      <c r="D29" s="329">
        <v>233</v>
      </c>
      <c r="E29" s="351">
        <f t="shared" si="0"/>
        <v>100</v>
      </c>
      <c r="F29" s="351">
        <v>209.90990990991</v>
      </c>
    </row>
    <row r="30" ht="24.95" customHeight="true" spans="1:6">
      <c r="A30" s="174" t="s">
        <v>113</v>
      </c>
      <c r="B30" s="329">
        <v>0</v>
      </c>
      <c r="C30" s="329">
        <v>0</v>
      </c>
      <c r="D30" s="329">
        <v>0</v>
      </c>
      <c r="E30" s="351"/>
      <c r="F30" s="351">
        <v>0</v>
      </c>
    </row>
    <row r="31" ht="24.95" customHeight="true" spans="1:6">
      <c r="A31" s="174" t="s">
        <v>114</v>
      </c>
      <c r="B31" s="329">
        <v>0</v>
      </c>
      <c r="C31" s="329">
        <v>0</v>
      </c>
      <c r="D31" s="329">
        <v>0</v>
      </c>
      <c r="E31" s="351"/>
      <c r="F31" s="351">
        <v>0</v>
      </c>
    </row>
    <row r="32" ht="24.95" customHeight="true" spans="1:6">
      <c r="A32" s="174" t="s">
        <v>115</v>
      </c>
      <c r="B32" s="329">
        <v>0</v>
      </c>
      <c r="C32" s="329">
        <v>0</v>
      </c>
      <c r="D32" s="329">
        <v>0</v>
      </c>
      <c r="E32" s="351"/>
      <c r="F32" s="351">
        <v>0</v>
      </c>
    </row>
    <row r="33" ht="24.95" customHeight="true" spans="1:6">
      <c r="A33" s="174" t="s">
        <v>116</v>
      </c>
      <c r="B33" s="329">
        <v>47</v>
      </c>
      <c r="C33" s="329">
        <v>62</v>
      </c>
      <c r="D33" s="329">
        <v>51</v>
      </c>
      <c r="E33" s="351">
        <f t="shared" si="0"/>
        <v>82.258064516129</v>
      </c>
      <c r="F33" s="351">
        <v>68</v>
      </c>
    </row>
    <row r="34" ht="24.95" customHeight="true" spans="1:6">
      <c r="A34" s="174" t="s">
        <v>117</v>
      </c>
      <c r="B34" s="329">
        <v>0</v>
      </c>
      <c r="C34" s="329">
        <v>0</v>
      </c>
      <c r="D34" s="329">
        <v>0</v>
      </c>
      <c r="E34" s="351"/>
      <c r="F34" s="351">
        <v>0</v>
      </c>
    </row>
    <row r="35" ht="24.95" customHeight="true" spans="1:6">
      <c r="A35" s="174" t="s">
        <v>105</v>
      </c>
      <c r="B35" s="329">
        <v>1152</v>
      </c>
      <c r="C35" s="329">
        <v>1221</v>
      </c>
      <c r="D35" s="329">
        <v>1209</v>
      </c>
      <c r="E35" s="351">
        <f t="shared" si="0"/>
        <v>99.017199017199</v>
      </c>
      <c r="F35" s="351">
        <v>123.61963190184</v>
      </c>
    </row>
    <row r="36" ht="24.95" customHeight="true" spans="1:6">
      <c r="A36" s="174" t="s">
        <v>118</v>
      </c>
      <c r="B36" s="329">
        <v>366</v>
      </c>
      <c r="C36" s="329">
        <v>363</v>
      </c>
      <c r="D36" s="329">
        <v>348</v>
      </c>
      <c r="E36" s="351">
        <f t="shared" si="0"/>
        <v>95.8677685950413</v>
      </c>
      <c r="F36" s="351">
        <v>35.2226720647773</v>
      </c>
    </row>
    <row r="37" ht="24.95" customHeight="true" spans="1:6">
      <c r="A37" s="184" t="s">
        <v>119</v>
      </c>
      <c r="B37" s="327">
        <v>1838</v>
      </c>
      <c r="C37" s="327">
        <v>2244</v>
      </c>
      <c r="D37" s="327">
        <v>1802</v>
      </c>
      <c r="E37" s="350">
        <f t="shared" si="0"/>
        <v>80.3030303030303</v>
      </c>
      <c r="F37" s="350">
        <v>97.5108225108225</v>
      </c>
    </row>
    <row r="38" ht="24.95" customHeight="true" spans="1:6">
      <c r="A38" s="174" t="s">
        <v>96</v>
      </c>
      <c r="B38" s="329">
        <v>1610</v>
      </c>
      <c r="C38" s="329">
        <v>1434</v>
      </c>
      <c r="D38" s="329">
        <v>1383</v>
      </c>
      <c r="E38" s="351">
        <f t="shared" si="0"/>
        <v>96.4435146443515</v>
      </c>
      <c r="F38" s="351">
        <v>100.144822592324</v>
      </c>
    </row>
    <row r="39" ht="24.95" customHeight="true" spans="1:6">
      <c r="A39" s="174" t="s">
        <v>97</v>
      </c>
      <c r="B39" s="329">
        <v>41</v>
      </c>
      <c r="C39" s="329">
        <v>40</v>
      </c>
      <c r="D39" s="329">
        <v>40</v>
      </c>
      <c r="E39" s="351">
        <f t="shared" si="0"/>
        <v>100</v>
      </c>
      <c r="F39" s="351">
        <v>56.3380281690141</v>
      </c>
    </row>
    <row r="40" ht="24.95" customHeight="true" spans="1:6">
      <c r="A40" s="174" t="s">
        <v>98</v>
      </c>
      <c r="B40" s="329">
        <v>0</v>
      </c>
      <c r="C40" s="329">
        <v>0</v>
      </c>
      <c r="D40" s="329">
        <v>0</v>
      </c>
      <c r="E40" s="351"/>
      <c r="F40" s="351">
        <v>0</v>
      </c>
    </row>
    <row r="41" ht="24.95" customHeight="true" spans="1:6">
      <c r="A41" s="174" t="s">
        <v>120</v>
      </c>
      <c r="B41" s="329">
        <v>0</v>
      </c>
      <c r="C41" s="329">
        <v>0</v>
      </c>
      <c r="D41" s="329">
        <v>0</v>
      </c>
      <c r="E41" s="351"/>
      <c r="F41" s="351">
        <v>0</v>
      </c>
    </row>
    <row r="42" ht="24.95" customHeight="true" spans="1:6">
      <c r="A42" s="174" t="s">
        <v>121</v>
      </c>
      <c r="B42" s="329">
        <v>0</v>
      </c>
      <c r="C42" s="329">
        <v>0</v>
      </c>
      <c r="D42" s="329">
        <v>0</v>
      </c>
      <c r="E42" s="351"/>
      <c r="F42" s="351">
        <v>0</v>
      </c>
    </row>
    <row r="43" ht="24.95" customHeight="true" spans="1:6">
      <c r="A43" s="174" t="s">
        <v>122</v>
      </c>
      <c r="B43" s="329">
        <v>0</v>
      </c>
      <c r="C43" s="329">
        <v>0</v>
      </c>
      <c r="D43" s="329">
        <v>0</v>
      </c>
      <c r="E43" s="351"/>
      <c r="F43" s="351">
        <v>0</v>
      </c>
    </row>
    <row r="44" ht="24.95" customHeight="true" spans="1:6">
      <c r="A44" s="174" t="s">
        <v>123</v>
      </c>
      <c r="B44" s="329">
        <v>0</v>
      </c>
      <c r="C44" s="329">
        <v>0</v>
      </c>
      <c r="D44" s="329">
        <v>0</v>
      </c>
      <c r="E44" s="351"/>
      <c r="F44" s="351">
        <v>0</v>
      </c>
    </row>
    <row r="45" ht="24.95" customHeight="true" spans="1:6">
      <c r="A45" s="174" t="s">
        <v>124</v>
      </c>
      <c r="B45" s="329">
        <v>5</v>
      </c>
      <c r="C45" s="329">
        <v>5</v>
      </c>
      <c r="D45" s="329">
        <v>5</v>
      </c>
      <c r="E45" s="351">
        <f t="shared" si="0"/>
        <v>100</v>
      </c>
      <c r="F45" s="351">
        <v>50</v>
      </c>
    </row>
    <row r="46" ht="24.95" customHeight="true" spans="1:6">
      <c r="A46" s="174" t="s">
        <v>105</v>
      </c>
      <c r="B46" s="329">
        <v>172</v>
      </c>
      <c r="C46" s="329">
        <v>176</v>
      </c>
      <c r="D46" s="329">
        <v>175</v>
      </c>
      <c r="E46" s="351">
        <f t="shared" si="0"/>
        <v>99.4318181818182</v>
      </c>
      <c r="F46" s="351">
        <v>110.062893081761</v>
      </c>
    </row>
    <row r="47" ht="24.95" customHeight="true" spans="1:6">
      <c r="A47" s="174" t="s">
        <v>125</v>
      </c>
      <c r="B47" s="329">
        <v>10</v>
      </c>
      <c r="C47" s="329">
        <v>589</v>
      </c>
      <c r="D47" s="329">
        <v>199</v>
      </c>
      <c r="E47" s="351">
        <f t="shared" si="0"/>
        <v>33.786078098472</v>
      </c>
      <c r="F47" s="351">
        <v>272.602739726027</v>
      </c>
    </row>
    <row r="48" ht="24.95" customHeight="true" spans="1:6">
      <c r="A48" s="184" t="s">
        <v>126</v>
      </c>
      <c r="B48" s="327">
        <v>1235</v>
      </c>
      <c r="C48" s="327">
        <v>1039</v>
      </c>
      <c r="D48" s="327">
        <v>1039</v>
      </c>
      <c r="E48" s="350">
        <f t="shared" si="0"/>
        <v>100</v>
      </c>
      <c r="F48" s="350">
        <v>104.212637913741</v>
      </c>
    </row>
    <row r="49" ht="24.95" customHeight="true" spans="1:6">
      <c r="A49" s="174" t="s">
        <v>96</v>
      </c>
      <c r="B49" s="329">
        <v>879</v>
      </c>
      <c r="C49" s="329">
        <v>755</v>
      </c>
      <c r="D49" s="329">
        <v>755</v>
      </c>
      <c r="E49" s="351">
        <f t="shared" si="0"/>
        <v>100</v>
      </c>
      <c r="F49" s="351">
        <v>98.8219895287958</v>
      </c>
    </row>
    <row r="50" ht="24.95" customHeight="true" spans="1:6">
      <c r="A50" s="174" t="s">
        <v>97</v>
      </c>
      <c r="B50" s="329">
        <v>60</v>
      </c>
      <c r="C50" s="329">
        <v>59</v>
      </c>
      <c r="D50" s="329">
        <v>59</v>
      </c>
      <c r="E50" s="351">
        <f t="shared" si="0"/>
        <v>100</v>
      </c>
      <c r="F50" s="351">
        <v>105.357142857143</v>
      </c>
    </row>
    <row r="51" ht="24.95" customHeight="true" spans="1:6">
      <c r="A51" s="174" t="s">
        <v>98</v>
      </c>
      <c r="B51" s="329">
        <v>0</v>
      </c>
      <c r="C51" s="329">
        <v>0</v>
      </c>
      <c r="D51" s="329">
        <v>0</v>
      </c>
      <c r="E51" s="351"/>
      <c r="F51" s="351">
        <v>0</v>
      </c>
    </row>
    <row r="52" ht="24.95" customHeight="true" spans="1:6">
      <c r="A52" s="174" t="s">
        <v>127</v>
      </c>
      <c r="B52" s="329">
        <v>0</v>
      </c>
      <c r="C52" s="329">
        <v>0</v>
      </c>
      <c r="D52" s="329">
        <v>0</v>
      </c>
      <c r="E52" s="351"/>
      <c r="F52" s="351">
        <v>0</v>
      </c>
    </row>
    <row r="53" ht="24.95" customHeight="true" spans="1:6">
      <c r="A53" s="174" t="s">
        <v>128</v>
      </c>
      <c r="B53" s="329">
        <v>0</v>
      </c>
      <c r="C53" s="329">
        <v>0</v>
      </c>
      <c r="D53" s="329">
        <v>0</v>
      </c>
      <c r="E53" s="351"/>
      <c r="F53" s="351">
        <v>0</v>
      </c>
    </row>
    <row r="54" ht="24.95" customHeight="true" spans="1:6">
      <c r="A54" s="174" t="s">
        <v>129</v>
      </c>
      <c r="B54" s="329">
        <v>0</v>
      </c>
      <c r="C54" s="329">
        <v>0</v>
      </c>
      <c r="D54" s="329">
        <v>0</v>
      </c>
      <c r="E54" s="351"/>
      <c r="F54" s="351">
        <v>0</v>
      </c>
    </row>
    <row r="55" ht="24.95" customHeight="true" spans="1:6">
      <c r="A55" s="174" t="s">
        <v>130</v>
      </c>
      <c r="B55" s="329">
        <v>120</v>
      </c>
      <c r="C55" s="329">
        <v>56</v>
      </c>
      <c r="D55" s="329">
        <v>56</v>
      </c>
      <c r="E55" s="351">
        <f t="shared" si="0"/>
        <v>100</v>
      </c>
      <c r="F55" s="351">
        <v>373.333333333333</v>
      </c>
    </row>
    <row r="56" ht="24.95" customHeight="true" spans="1:6">
      <c r="A56" s="174" t="s">
        <v>131</v>
      </c>
      <c r="B56" s="329">
        <v>96</v>
      </c>
      <c r="C56" s="329">
        <v>83</v>
      </c>
      <c r="D56" s="329">
        <v>83</v>
      </c>
      <c r="E56" s="351">
        <f t="shared" si="0"/>
        <v>100</v>
      </c>
      <c r="F56" s="351">
        <v>106.410256410256</v>
      </c>
    </row>
    <row r="57" ht="24.95" customHeight="true" spans="1:6">
      <c r="A57" s="174" t="s">
        <v>105</v>
      </c>
      <c r="B57" s="329">
        <v>80</v>
      </c>
      <c r="C57" s="329">
        <v>86</v>
      </c>
      <c r="D57" s="329">
        <v>86</v>
      </c>
      <c r="E57" s="351">
        <f t="shared" si="0"/>
        <v>100</v>
      </c>
      <c r="F57" s="351">
        <v>102.380952380952</v>
      </c>
    </row>
    <row r="58" ht="24.95" customHeight="true" spans="1:6">
      <c r="A58" s="174" t="s">
        <v>132</v>
      </c>
      <c r="B58" s="329">
        <v>0</v>
      </c>
      <c r="C58" s="329">
        <v>0</v>
      </c>
      <c r="D58" s="329">
        <v>0</v>
      </c>
      <c r="E58" s="351"/>
      <c r="F58" s="351">
        <v>0</v>
      </c>
    </row>
    <row r="59" ht="24.95" customHeight="true" spans="1:6">
      <c r="A59" s="184" t="s">
        <v>133</v>
      </c>
      <c r="B59" s="327">
        <v>2412</v>
      </c>
      <c r="C59" s="327">
        <v>2692</v>
      </c>
      <c r="D59" s="327">
        <v>2872</v>
      </c>
      <c r="E59" s="350">
        <f t="shared" si="0"/>
        <v>106.686478454681</v>
      </c>
      <c r="F59" s="350">
        <v>57.9499596448749</v>
      </c>
    </row>
    <row r="60" ht="24.95" customHeight="true" spans="1:6">
      <c r="A60" s="174" t="s">
        <v>96</v>
      </c>
      <c r="B60" s="329">
        <v>2104</v>
      </c>
      <c r="C60" s="329">
        <v>1804</v>
      </c>
      <c r="D60" s="329">
        <v>1804</v>
      </c>
      <c r="E60" s="351">
        <f t="shared" si="0"/>
        <v>100</v>
      </c>
      <c r="F60" s="351">
        <v>93.7629937629938</v>
      </c>
    </row>
    <row r="61" ht="24.95" customHeight="true" spans="1:6">
      <c r="A61" s="174" t="s">
        <v>97</v>
      </c>
      <c r="B61" s="329">
        <v>62</v>
      </c>
      <c r="C61" s="329">
        <v>652</v>
      </c>
      <c r="D61" s="329">
        <v>832</v>
      </c>
      <c r="E61" s="351">
        <f t="shared" si="0"/>
        <v>127.60736196319</v>
      </c>
      <c r="F61" s="351">
        <v>31.6470140737923</v>
      </c>
    </row>
    <row r="62" ht="24.95" customHeight="true" spans="1:6">
      <c r="A62" s="174" t="s">
        <v>98</v>
      </c>
      <c r="B62" s="329">
        <v>0</v>
      </c>
      <c r="C62" s="329">
        <v>0</v>
      </c>
      <c r="D62" s="329">
        <v>0</v>
      </c>
      <c r="E62" s="351"/>
      <c r="F62" s="351">
        <v>0</v>
      </c>
    </row>
    <row r="63" ht="24.95" customHeight="true" spans="1:6">
      <c r="A63" s="174" t="s">
        <v>134</v>
      </c>
      <c r="B63" s="329">
        <v>0</v>
      </c>
      <c r="C63" s="329">
        <v>0</v>
      </c>
      <c r="D63" s="329">
        <v>0</v>
      </c>
      <c r="E63" s="351"/>
      <c r="F63" s="351">
        <v>0</v>
      </c>
    </row>
    <row r="64" ht="24.95" customHeight="true" spans="1:6">
      <c r="A64" s="174" t="s">
        <v>135</v>
      </c>
      <c r="B64" s="329">
        <v>0</v>
      </c>
      <c r="C64" s="329">
        <v>0</v>
      </c>
      <c r="D64" s="329">
        <v>0</v>
      </c>
      <c r="E64" s="351"/>
      <c r="F64" s="351">
        <v>0</v>
      </c>
    </row>
    <row r="65" ht="24.95" customHeight="true" spans="1:6">
      <c r="A65" s="174" t="s">
        <v>136</v>
      </c>
      <c r="B65" s="329">
        <v>0</v>
      </c>
      <c r="C65" s="329">
        <v>7</v>
      </c>
      <c r="D65" s="329">
        <v>7</v>
      </c>
      <c r="E65" s="351">
        <f t="shared" si="0"/>
        <v>100</v>
      </c>
      <c r="F65" s="351">
        <v>0</v>
      </c>
    </row>
    <row r="66" ht="24.95" customHeight="true" spans="1:6">
      <c r="A66" s="174" t="s">
        <v>137</v>
      </c>
      <c r="B66" s="329">
        <v>27</v>
      </c>
      <c r="C66" s="329">
        <v>27</v>
      </c>
      <c r="D66" s="329">
        <v>27</v>
      </c>
      <c r="E66" s="351">
        <f t="shared" si="0"/>
        <v>100</v>
      </c>
      <c r="F66" s="351">
        <v>64.2857142857143</v>
      </c>
    </row>
    <row r="67" ht="24.95" customHeight="true" spans="1:6">
      <c r="A67" s="174" t="s">
        <v>138</v>
      </c>
      <c r="B67" s="329">
        <v>0</v>
      </c>
      <c r="C67" s="329">
        <v>0</v>
      </c>
      <c r="D67" s="329">
        <v>0</v>
      </c>
      <c r="E67" s="351"/>
      <c r="F67" s="351">
        <v>0</v>
      </c>
    </row>
    <row r="68" ht="24.95" customHeight="true" spans="1:6">
      <c r="A68" s="174" t="s">
        <v>105</v>
      </c>
      <c r="B68" s="329">
        <v>199</v>
      </c>
      <c r="C68" s="329">
        <v>202</v>
      </c>
      <c r="D68" s="329">
        <v>202</v>
      </c>
      <c r="E68" s="351">
        <f t="shared" si="0"/>
        <v>100</v>
      </c>
      <c r="F68" s="351">
        <v>92.2374429223744</v>
      </c>
    </row>
    <row r="69" ht="24.95" customHeight="true" spans="1:6">
      <c r="A69" s="174" t="s">
        <v>139</v>
      </c>
      <c r="B69" s="329">
        <v>20</v>
      </c>
      <c r="C69" s="329">
        <v>0</v>
      </c>
      <c r="D69" s="329">
        <v>0</v>
      </c>
      <c r="E69" s="351"/>
      <c r="F69" s="351">
        <v>0</v>
      </c>
    </row>
    <row r="70" ht="24.95" customHeight="true" spans="1:6">
      <c r="A70" s="184" t="s">
        <v>140</v>
      </c>
      <c r="B70" s="327">
        <v>1048</v>
      </c>
      <c r="C70" s="327">
        <v>2046</v>
      </c>
      <c r="D70" s="327">
        <v>2046</v>
      </c>
      <c r="E70" s="350">
        <f>D70/C70*100</f>
        <v>100</v>
      </c>
      <c r="F70" s="350">
        <v>134.69387755102</v>
      </c>
    </row>
    <row r="71" ht="24.95" customHeight="true" spans="1:6">
      <c r="A71" s="174" t="s">
        <v>96</v>
      </c>
      <c r="B71" s="329">
        <v>1048</v>
      </c>
      <c r="C71" s="329">
        <v>2046</v>
      </c>
      <c r="D71" s="329">
        <v>2046</v>
      </c>
      <c r="E71" s="351">
        <f>D71/C71*100</f>
        <v>100</v>
      </c>
      <c r="F71" s="351">
        <v>139.754098360656</v>
      </c>
    </row>
    <row r="72" ht="24.95" customHeight="true" spans="1:6">
      <c r="A72" s="174" t="s">
        <v>97</v>
      </c>
      <c r="B72" s="329">
        <v>0</v>
      </c>
      <c r="C72" s="329"/>
      <c r="D72" s="329">
        <v>0</v>
      </c>
      <c r="E72" s="351"/>
      <c r="F72" s="351">
        <v>0</v>
      </c>
    </row>
    <row r="73" ht="24.95" customHeight="true" spans="1:6">
      <c r="A73" s="174" t="s">
        <v>98</v>
      </c>
      <c r="B73" s="329">
        <v>0</v>
      </c>
      <c r="C73" s="329"/>
      <c r="D73" s="329">
        <v>0</v>
      </c>
      <c r="E73" s="351"/>
      <c r="F73" s="351">
        <v>0</v>
      </c>
    </row>
    <row r="74" ht="24.95" customHeight="true" spans="1:6">
      <c r="A74" s="174" t="s">
        <v>141</v>
      </c>
      <c r="B74" s="329">
        <v>0</v>
      </c>
      <c r="C74" s="329"/>
      <c r="D74" s="329">
        <v>0</v>
      </c>
      <c r="E74" s="351"/>
      <c r="F74" s="351">
        <v>0</v>
      </c>
    </row>
    <row r="75" ht="24.95" customHeight="true" spans="1:6">
      <c r="A75" s="174" t="s">
        <v>1426</v>
      </c>
      <c r="B75" s="329">
        <v>0</v>
      </c>
      <c r="C75" s="329"/>
      <c r="D75" s="329">
        <v>0</v>
      </c>
      <c r="E75" s="351"/>
      <c r="F75" s="351">
        <v>0</v>
      </c>
    </row>
    <row r="76" ht="24.95" customHeight="true" spans="1:6">
      <c r="A76" s="174" t="s">
        <v>143</v>
      </c>
      <c r="B76" s="329">
        <v>0</v>
      </c>
      <c r="C76" s="329"/>
      <c r="D76" s="329">
        <v>0</v>
      </c>
      <c r="E76" s="351"/>
      <c r="F76" s="351">
        <v>0</v>
      </c>
    </row>
    <row r="77" ht="24.95" customHeight="true" spans="1:6">
      <c r="A77" s="174" t="s">
        <v>144</v>
      </c>
      <c r="B77" s="329">
        <v>0</v>
      </c>
      <c r="C77" s="329"/>
      <c r="D77" s="329">
        <v>0</v>
      </c>
      <c r="E77" s="351"/>
      <c r="F77" s="351">
        <v>0</v>
      </c>
    </row>
    <row r="78" ht="24.95" customHeight="true" spans="1:6">
      <c r="A78" s="174" t="s">
        <v>145</v>
      </c>
      <c r="B78" s="329">
        <v>0</v>
      </c>
      <c r="C78" s="329"/>
      <c r="D78" s="329">
        <v>0</v>
      </c>
      <c r="E78" s="351"/>
      <c r="F78" s="351">
        <v>0</v>
      </c>
    </row>
    <row r="79" ht="24.95" customHeight="true" spans="1:6">
      <c r="A79" s="174" t="s">
        <v>137</v>
      </c>
      <c r="B79" s="329">
        <v>0</v>
      </c>
      <c r="C79" s="329"/>
      <c r="D79" s="329">
        <v>0</v>
      </c>
      <c r="E79" s="351"/>
      <c r="F79" s="351">
        <v>0</v>
      </c>
    </row>
    <row r="80" ht="24.95" customHeight="true" spans="1:6">
      <c r="A80" s="174" t="s">
        <v>105</v>
      </c>
      <c r="B80" s="329">
        <v>0</v>
      </c>
      <c r="C80" s="329"/>
      <c r="D80" s="329">
        <v>0</v>
      </c>
      <c r="E80" s="351"/>
      <c r="F80" s="351">
        <v>0</v>
      </c>
    </row>
    <row r="81" ht="24.95" customHeight="true" spans="1:6">
      <c r="A81" s="174" t="s">
        <v>146</v>
      </c>
      <c r="B81" s="329">
        <v>0</v>
      </c>
      <c r="C81" s="329"/>
      <c r="D81" s="329">
        <v>0</v>
      </c>
      <c r="E81" s="351"/>
      <c r="F81" s="351">
        <v>0</v>
      </c>
    </row>
    <row r="82" ht="24.95" customHeight="true" spans="1:6">
      <c r="A82" s="184" t="s">
        <v>147</v>
      </c>
      <c r="B82" s="327">
        <v>1248</v>
      </c>
      <c r="C82" s="327">
        <v>1340</v>
      </c>
      <c r="D82" s="327">
        <v>1340</v>
      </c>
      <c r="E82" s="350">
        <f>D82/C82*100</f>
        <v>100</v>
      </c>
      <c r="F82" s="350">
        <v>110.561056105611</v>
      </c>
    </row>
    <row r="83" ht="24.95" customHeight="true" spans="1:6">
      <c r="A83" s="174" t="s">
        <v>96</v>
      </c>
      <c r="B83" s="329">
        <v>1122</v>
      </c>
      <c r="C83" s="329">
        <v>967</v>
      </c>
      <c r="D83" s="329">
        <v>967</v>
      </c>
      <c r="E83" s="351">
        <f>D83/C83*100</f>
        <v>100</v>
      </c>
      <c r="F83" s="351">
        <v>104.202586206897</v>
      </c>
    </row>
    <row r="84" ht="24.95" customHeight="true" spans="1:6">
      <c r="A84" s="174" t="s">
        <v>97</v>
      </c>
      <c r="B84" s="329">
        <v>90</v>
      </c>
      <c r="C84" s="329">
        <v>333</v>
      </c>
      <c r="D84" s="329">
        <v>333</v>
      </c>
      <c r="E84" s="351">
        <f>D84/C84*100</f>
        <v>100</v>
      </c>
      <c r="F84" s="351">
        <v>133.2</v>
      </c>
    </row>
    <row r="85" ht="24.95" customHeight="true" spans="1:6">
      <c r="A85" s="174" t="s">
        <v>98</v>
      </c>
      <c r="B85" s="329">
        <v>0</v>
      </c>
      <c r="C85" s="329"/>
      <c r="D85" s="329">
        <v>0</v>
      </c>
      <c r="E85" s="351"/>
      <c r="F85" s="351">
        <v>0</v>
      </c>
    </row>
    <row r="86" ht="24.95" customHeight="true" spans="1:6">
      <c r="A86" s="174" t="s">
        <v>148</v>
      </c>
      <c r="B86" s="329">
        <v>0</v>
      </c>
      <c r="C86" s="329"/>
      <c r="D86" s="329">
        <v>0</v>
      </c>
      <c r="E86" s="351"/>
      <c r="F86" s="351">
        <v>0</v>
      </c>
    </row>
    <row r="87" ht="24.95" customHeight="true" spans="1:6">
      <c r="A87" s="174" t="s">
        <v>149</v>
      </c>
      <c r="B87" s="329">
        <v>0</v>
      </c>
      <c r="C87" s="329"/>
      <c r="D87" s="329">
        <v>0</v>
      </c>
      <c r="E87" s="351"/>
      <c r="F87" s="351">
        <v>0</v>
      </c>
    </row>
    <row r="88" ht="24.95" customHeight="true" spans="1:6">
      <c r="A88" s="174" t="s">
        <v>137</v>
      </c>
      <c r="B88" s="329">
        <v>0</v>
      </c>
      <c r="C88" s="329"/>
      <c r="D88" s="329">
        <v>0</v>
      </c>
      <c r="E88" s="351"/>
      <c r="F88" s="351">
        <v>0</v>
      </c>
    </row>
    <row r="89" ht="24.95" customHeight="true" spans="1:6">
      <c r="A89" s="174" t="s">
        <v>105</v>
      </c>
      <c r="B89" s="329">
        <v>36</v>
      </c>
      <c r="C89" s="329">
        <v>40</v>
      </c>
      <c r="D89" s="329">
        <v>40</v>
      </c>
      <c r="E89" s="351">
        <f>D89/C89*100</f>
        <v>100</v>
      </c>
      <c r="F89" s="351">
        <v>117.647058823529</v>
      </c>
    </row>
    <row r="90" ht="24.95" customHeight="true" spans="1:6">
      <c r="A90" s="174" t="s">
        <v>150</v>
      </c>
      <c r="B90" s="329">
        <v>0</v>
      </c>
      <c r="C90" s="329"/>
      <c r="D90" s="329">
        <v>0</v>
      </c>
      <c r="E90" s="351"/>
      <c r="F90" s="351">
        <v>0</v>
      </c>
    </row>
    <row r="91" ht="24.95" customHeight="true" spans="1:6">
      <c r="A91" s="184" t="s">
        <v>151</v>
      </c>
      <c r="B91" s="327">
        <v>41</v>
      </c>
      <c r="C91" s="327">
        <v>50</v>
      </c>
      <c r="D91" s="327">
        <v>90</v>
      </c>
      <c r="E91" s="350">
        <f>D91/C91*100</f>
        <v>180</v>
      </c>
      <c r="F91" s="350">
        <v>157.894736842105</v>
      </c>
    </row>
    <row r="92" ht="24.95" customHeight="true" spans="1:6">
      <c r="A92" s="174" t="s">
        <v>96</v>
      </c>
      <c r="B92" s="329">
        <v>0</v>
      </c>
      <c r="C92" s="329"/>
      <c r="D92" s="329">
        <v>0</v>
      </c>
      <c r="E92" s="351"/>
      <c r="F92" s="351">
        <v>0</v>
      </c>
    </row>
    <row r="93" ht="24.95" customHeight="true" spans="1:6">
      <c r="A93" s="174" t="s">
        <v>97</v>
      </c>
      <c r="B93" s="329">
        <v>41</v>
      </c>
      <c r="C93" s="329">
        <v>50</v>
      </c>
      <c r="D93" s="329">
        <v>50</v>
      </c>
      <c r="E93" s="351">
        <f>D93/C93*100</f>
        <v>100</v>
      </c>
      <c r="F93" s="351">
        <v>87.719298245614</v>
      </c>
    </row>
    <row r="94" ht="24.95" customHeight="true" spans="1:6">
      <c r="A94" s="174" t="s">
        <v>98</v>
      </c>
      <c r="B94" s="329">
        <v>0</v>
      </c>
      <c r="C94" s="329"/>
      <c r="D94" s="329">
        <v>0</v>
      </c>
      <c r="E94" s="351"/>
      <c r="F94" s="351">
        <v>0</v>
      </c>
    </row>
    <row r="95" ht="24.95" customHeight="true" spans="1:6">
      <c r="A95" s="174" t="s">
        <v>152</v>
      </c>
      <c r="B95" s="329">
        <v>0</v>
      </c>
      <c r="C95" s="329"/>
      <c r="D95" s="329">
        <v>0</v>
      </c>
      <c r="E95" s="351"/>
      <c r="F95" s="351">
        <v>0</v>
      </c>
    </row>
    <row r="96" ht="24.95" customHeight="true" spans="1:6">
      <c r="A96" s="174" t="s">
        <v>153</v>
      </c>
      <c r="B96" s="329">
        <v>0</v>
      </c>
      <c r="C96" s="329"/>
      <c r="D96" s="329">
        <v>0</v>
      </c>
      <c r="E96" s="351"/>
      <c r="F96" s="351">
        <v>0</v>
      </c>
    </row>
    <row r="97" ht="24.95" customHeight="true" spans="1:6">
      <c r="A97" s="174" t="s">
        <v>137</v>
      </c>
      <c r="B97" s="329">
        <v>0</v>
      </c>
      <c r="C97" s="329"/>
      <c r="D97" s="329">
        <v>0</v>
      </c>
      <c r="E97" s="351"/>
      <c r="F97" s="351">
        <v>0</v>
      </c>
    </row>
    <row r="98" ht="24.95" customHeight="true" spans="1:6">
      <c r="A98" s="174" t="s">
        <v>154</v>
      </c>
      <c r="B98" s="329">
        <v>0</v>
      </c>
      <c r="C98" s="329"/>
      <c r="D98" s="329">
        <v>0</v>
      </c>
      <c r="E98" s="351"/>
      <c r="F98" s="351">
        <v>0</v>
      </c>
    </row>
    <row r="99" ht="24.95" customHeight="true" spans="1:6">
      <c r="A99" s="174" t="s">
        <v>155</v>
      </c>
      <c r="B99" s="329">
        <v>0</v>
      </c>
      <c r="C99" s="329"/>
      <c r="D99" s="329">
        <v>0</v>
      </c>
      <c r="E99" s="351"/>
      <c r="F99" s="351">
        <v>0</v>
      </c>
    </row>
    <row r="100" ht="24.95" customHeight="true" spans="1:6">
      <c r="A100" s="174" t="s">
        <v>156</v>
      </c>
      <c r="B100" s="329">
        <v>0</v>
      </c>
      <c r="C100" s="329"/>
      <c r="D100" s="329">
        <v>0</v>
      </c>
      <c r="E100" s="351"/>
      <c r="F100" s="351">
        <v>0</v>
      </c>
    </row>
    <row r="101" ht="24.95" customHeight="true" spans="1:6">
      <c r="A101" s="174" t="s">
        <v>157</v>
      </c>
      <c r="B101" s="329">
        <v>0</v>
      </c>
      <c r="C101" s="329"/>
      <c r="D101" s="329">
        <v>0</v>
      </c>
      <c r="E101" s="351"/>
      <c r="F101" s="351">
        <v>0</v>
      </c>
    </row>
    <row r="102" ht="24.95" customHeight="true" spans="1:6">
      <c r="A102" s="174" t="s">
        <v>105</v>
      </c>
      <c r="B102" s="329">
        <v>0</v>
      </c>
      <c r="C102" s="329"/>
      <c r="D102" s="329">
        <v>0</v>
      </c>
      <c r="E102" s="351"/>
      <c r="F102" s="351">
        <v>0</v>
      </c>
    </row>
    <row r="103" ht="24.95" customHeight="true" spans="1:6">
      <c r="A103" s="174" t="s">
        <v>158</v>
      </c>
      <c r="B103" s="329">
        <v>0</v>
      </c>
      <c r="C103" s="329"/>
      <c r="D103" s="329">
        <v>40</v>
      </c>
      <c r="E103" s="351"/>
      <c r="F103" s="351">
        <v>0</v>
      </c>
    </row>
    <row r="104" ht="24.95" customHeight="true" spans="1:6">
      <c r="A104" s="184" t="s">
        <v>159</v>
      </c>
      <c r="B104" s="327">
        <v>5779</v>
      </c>
      <c r="C104" s="327">
        <v>4159</v>
      </c>
      <c r="D104" s="327">
        <v>4153</v>
      </c>
      <c r="E104" s="350">
        <f>D104/C104*100</f>
        <v>99.8557345515749</v>
      </c>
      <c r="F104" s="350">
        <v>62.5075255869958</v>
      </c>
    </row>
    <row r="105" ht="24.95" customHeight="true" spans="1:6">
      <c r="A105" s="174" t="s">
        <v>96</v>
      </c>
      <c r="B105" s="329">
        <v>1170</v>
      </c>
      <c r="C105" s="329">
        <v>968</v>
      </c>
      <c r="D105" s="329">
        <v>968</v>
      </c>
      <c r="E105" s="351">
        <f>D105/C105*100</f>
        <v>100</v>
      </c>
      <c r="F105" s="351">
        <v>88.7259395050413</v>
      </c>
    </row>
    <row r="106" ht="24.95" customHeight="true" spans="1:6">
      <c r="A106" s="174" t="s">
        <v>97</v>
      </c>
      <c r="B106" s="329">
        <v>0</v>
      </c>
      <c r="C106" s="329">
        <v>0</v>
      </c>
      <c r="D106" s="329">
        <v>0</v>
      </c>
      <c r="E106" s="351"/>
      <c r="F106" s="351">
        <v>0</v>
      </c>
    </row>
    <row r="107" ht="24.95" customHeight="true" spans="1:6">
      <c r="A107" s="174" t="s">
        <v>98</v>
      </c>
      <c r="B107" s="329">
        <v>26</v>
      </c>
      <c r="C107" s="329">
        <v>26</v>
      </c>
      <c r="D107" s="329">
        <v>26</v>
      </c>
      <c r="E107" s="351">
        <f>D107/C107*100</f>
        <v>100</v>
      </c>
      <c r="F107" s="351">
        <v>100</v>
      </c>
    </row>
    <row r="108" ht="24.95" customHeight="true" spans="1:6">
      <c r="A108" s="174" t="s">
        <v>160</v>
      </c>
      <c r="B108" s="329">
        <v>0</v>
      </c>
      <c r="C108" s="329">
        <v>0</v>
      </c>
      <c r="D108" s="329">
        <v>0</v>
      </c>
      <c r="E108" s="351"/>
      <c r="F108" s="351">
        <v>0</v>
      </c>
    </row>
    <row r="109" ht="24.95" customHeight="true" spans="1:6">
      <c r="A109" s="174" t="s">
        <v>161</v>
      </c>
      <c r="B109" s="329">
        <v>0</v>
      </c>
      <c r="C109" s="329">
        <v>0</v>
      </c>
      <c r="D109" s="329">
        <v>0</v>
      </c>
      <c r="E109" s="351"/>
      <c r="F109" s="351">
        <v>0</v>
      </c>
    </row>
    <row r="110" ht="24.95" customHeight="true" spans="1:6">
      <c r="A110" s="174" t="s">
        <v>162</v>
      </c>
      <c r="B110" s="329">
        <v>0</v>
      </c>
      <c r="C110" s="329">
        <v>0</v>
      </c>
      <c r="D110" s="329">
        <v>0</v>
      </c>
      <c r="E110" s="351"/>
      <c r="F110" s="351">
        <v>0</v>
      </c>
    </row>
    <row r="111" ht="24.95" customHeight="true" spans="1:6">
      <c r="A111" s="174" t="s">
        <v>163</v>
      </c>
      <c r="B111" s="329">
        <v>4000</v>
      </c>
      <c r="C111" s="329">
        <v>0</v>
      </c>
      <c r="D111" s="329">
        <v>0</v>
      </c>
      <c r="E111" s="351"/>
      <c r="F111" s="351">
        <v>0</v>
      </c>
    </row>
    <row r="112" ht="24.95" customHeight="true" spans="1:6">
      <c r="A112" s="174" t="s">
        <v>105</v>
      </c>
      <c r="B112" s="329">
        <v>400</v>
      </c>
      <c r="C112" s="329">
        <v>402</v>
      </c>
      <c r="D112" s="329">
        <v>396</v>
      </c>
      <c r="E112" s="351">
        <f>D112/C112*100</f>
        <v>98.5074626865672</v>
      </c>
      <c r="F112" s="351">
        <v>59.7285067873303</v>
      </c>
    </row>
    <row r="113" ht="24.95" customHeight="true" spans="1:6">
      <c r="A113" s="174" t="s">
        <v>164</v>
      </c>
      <c r="B113" s="329">
        <v>183</v>
      </c>
      <c r="C113" s="329">
        <v>2763</v>
      </c>
      <c r="D113" s="329">
        <v>2763</v>
      </c>
      <c r="E113" s="351">
        <f>D113/C113*100</f>
        <v>100</v>
      </c>
      <c r="F113" s="351">
        <v>56.8050986842105</v>
      </c>
    </row>
    <row r="114" ht="24.95" customHeight="true" spans="1:6">
      <c r="A114" s="184" t="s">
        <v>165</v>
      </c>
      <c r="B114" s="327">
        <v>2567</v>
      </c>
      <c r="C114" s="327">
        <v>2487</v>
      </c>
      <c r="D114" s="327">
        <v>2486</v>
      </c>
      <c r="E114" s="350">
        <f>D114/C114*100</f>
        <v>99.9597909127463</v>
      </c>
      <c r="F114" s="350">
        <v>119.232613908873</v>
      </c>
    </row>
    <row r="115" ht="24.95" customHeight="true" spans="1:6">
      <c r="A115" s="174" t="s">
        <v>96</v>
      </c>
      <c r="B115" s="329">
        <v>1928</v>
      </c>
      <c r="C115" s="329">
        <v>1564</v>
      </c>
      <c r="D115" s="329">
        <v>1564</v>
      </c>
      <c r="E115" s="351">
        <f>D115/C115*100</f>
        <v>100</v>
      </c>
      <c r="F115" s="351">
        <v>119.298245614035</v>
      </c>
    </row>
    <row r="116" ht="24.95" customHeight="true" spans="1:6">
      <c r="A116" s="174" t="s">
        <v>97</v>
      </c>
      <c r="B116" s="329">
        <v>270</v>
      </c>
      <c r="C116" s="329">
        <v>305</v>
      </c>
      <c r="D116" s="329">
        <v>305</v>
      </c>
      <c r="E116" s="351">
        <f>D116/C116*100</f>
        <v>100</v>
      </c>
      <c r="F116" s="351">
        <v>82.6558265582656</v>
      </c>
    </row>
    <row r="117" ht="24.95" customHeight="true" spans="1:6">
      <c r="A117" s="174" t="s">
        <v>98</v>
      </c>
      <c r="B117" s="329">
        <v>0</v>
      </c>
      <c r="C117" s="329">
        <v>0</v>
      </c>
      <c r="D117" s="329">
        <v>0</v>
      </c>
      <c r="E117" s="351"/>
      <c r="F117" s="351">
        <v>0</v>
      </c>
    </row>
    <row r="118" ht="24.95" customHeight="true" spans="1:6">
      <c r="A118" s="174" t="s">
        <v>166</v>
      </c>
      <c r="B118" s="329">
        <v>100</v>
      </c>
      <c r="C118" s="329">
        <v>100</v>
      </c>
      <c r="D118" s="329">
        <v>100</v>
      </c>
      <c r="E118" s="351">
        <f t="shared" ref="E118:E125" si="1">D118/C118*100</f>
        <v>100</v>
      </c>
      <c r="F118" s="351">
        <v>0</v>
      </c>
    </row>
    <row r="119" ht="24.95" customHeight="true" spans="1:6">
      <c r="A119" s="174" t="s">
        <v>167</v>
      </c>
      <c r="B119" s="329">
        <v>7</v>
      </c>
      <c r="C119" s="329">
        <v>7</v>
      </c>
      <c r="D119" s="329">
        <v>7</v>
      </c>
      <c r="E119" s="351">
        <f t="shared" si="1"/>
        <v>100</v>
      </c>
      <c r="F119" s="351">
        <v>0</v>
      </c>
    </row>
    <row r="120" ht="24.95" customHeight="true" spans="1:6">
      <c r="A120" s="174" t="s">
        <v>1427</v>
      </c>
      <c r="B120" s="329">
        <v>0</v>
      </c>
      <c r="C120" s="329">
        <v>246</v>
      </c>
      <c r="D120" s="329">
        <v>245</v>
      </c>
      <c r="E120" s="351">
        <f t="shared" si="1"/>
        <v>99.5934959349593</v>
      </c>
      <c r="F120" s="351">
        <v>0</v>
      </c>
    </row>
    <row r="121" ht="24.95" customHeight="true" spans="1:6">
      <c r="A121" s="174" t="s">
        <v>105</v>
      </c>
      <c r="B121" s="329">
        <v>127</v>
      </c>
      <c r="C121" s="329">
        <v>130</v>
      </c>
      <c r="D121" s="329">
        <v>130</v>
      </c>
      <c r="E121" s="351">
        <f t="shared" si="1"/>
        <v>100</v>
      </c>
      <c r="F121" s="351">
        <v>125</v>
      </c>
    </row>
    <row r="122" ht="24.95" customHeight="true" spans="1:6">
      <c r="A122" s="174" t="s">
        <v>169</v>
      </c>
      <c r="B122" s="329">
        <v>135</v>
      </c>
      <c r="C122" s="329">
        <v>135</v>
      </c>
      <c r="D122" s="329">
        <v>135</v>
      </c>
      <c r="E122" s="351">
        <f t="shared" si="1"/>
        <v>100</v>
      </c>
      <c r="F122" s="351">
        <v>44.8504983388704</v>
      </c>
    </row>
    <row r="123" ht="24.95" customHeight="true" spans="1:6">
      <c r="A123" s="184" t="s">
        <v>170</v>
      </c>
      <c r="B123" s="327">
        <v>3047</v>
      </c>
      <c r="C123" s="327">
        <v>2641</v>
      </c>
      <c r="D123" s="327">
        <v>2641</v>
      </c>
      <c r="E123" s="350">
        <f t="shared" si="1"/>
        <v>100</v>
      </c>
      <c r="F123" s="350">
        <v>95.5845095910242</v>
      </c>
    </row>
    <row r="124" ht="24.95" customHeight="true" spans="1:6">
      <c r="A124" s="174" t="s">
        <v>96</v>
      </c>
      <c r="B124" s="329">
        <v>2790</v>
      </c>
      <c r="C124" s="329">
        <v>2306</v>
      </c>
      <c r="D124" s="329">
        <v>2306</v>
      </c>
      <c r="E124" s="351">
        <f t="shared" si="1"/>
        <v>100</v>
      </c>
      <c r="F124" s="351">
        <v>93.4738548844751</v>
      </c>
    </row>
    <row r="125" ht="24.95" customHeight="true" spans="1:6">
      <c r="A125" s="174" t="s">
        <v>97</v>
      </c>
      <c r="B125" s="329">
        <v>23</v>
      </c>
      <c r="C125" s="329">
        <v>56</v>
      </c>
      <c r="D125" s="329">
        <v>56</v>
      </c>
      <c r="E125" s="351">
        <f t="shared" si="1"/>
        <v>100</v>
      </c>
      <c r="F125" s="351">
        <v>130.232558139535</v>
      </c>
    </row>
    <row r="126" ht="24.95" customHeight="true" spans="1:6">
      <c r="A126" s="174" t="s">
        <v>98</v>
      </c>
      <c r="B126" s="329">
        <v>0</v>
      </c>
      <c r="C126" s="329">
        <v>0</v>
      </c>
      <c r="D126" s="329">
        <v>0</v>
      </c>
      <c r="E126" s="351"/>
      <c r="F126" s="351">
        <v>0</v>
      </c>
    </row>
    <row r="127" ht="24.95" customHeight="true" spans="1:6">
      <c r="A127" s="174" t="s">
        <v>171</v>
      </c>
      <c r="B127" s="329">
        <v>0</v>
      </c>
      <c r="C127" s="329">
        <v>0</v>
      </c>
      <c r="D127" s="329">
        <v>0</v>
      </c>
      <c r="E127" s="351"/>
      <c r="F127" s="351">
        <v>0</v>
      </c>
    </row>
    <row r="128" ht="24.95" customHeight="true" spans="1:6">
      <c r="A128" s="174" t="s">
        <v>172</v>
      </c>
      <c r="B128" s="329">
        <v>0</v>
      </c>
      <c r="C128" s="329">
        <v>0</v>
      </c>
      <c r="D128" s="329">
        <v>0</v>
      </c>
      <c r="E128" s="351"/>
      <c r="F128" s="351">
        <v>0</v>
      </c>
    </row>
    <row r="129" ht="24.95" customHeight="true" spans="1:6">
      <c r="A129" s="174" t="s">
        <v>173</v>
      </c>
      <c r="B129" s="329">
        <v>0</v>
      </c>
      <c r="C129" s="329">
        <v>0</v>
      </c>
      <c r="D129" s="329">
        <v>0</v>
      </c>
      <c r="E129" s="351"/>
      <c r="F129" s="351">
        <v>0</v>
      </c>
    </row>
    <row r="130" ht="24.95" customHeight="true" spans="1:6">
      <c r="A130" s="174" t="s">
        <v>174</v>
      </c>
      <c r="B130" s="329">
        <v>0</v>
      </c>
      <c r="C130" s="329">
        <v>0</v>
      </c>
      <c r="D130" s="329">
        <v>0</v>
      </c>
      <c r="E130" s="351"/>
      <c r="F130" s="351">
        <v>0</v>
      </c>
    </row>
    <row r="131" ht="24.95" customHeight="true" spans="1:6">
      <c r="A131" s="174" t="s">
        <v>175</v>
      </c>
      <c r="B131" s="329">
        <v>0</v>
      </c>
      <c r="C131" s="329">
        <v>0</v>
      </c>
      <c r="D131" s="329">
        <v>0</v>
      </c>
      <c r="E131" s="351"/>
      <c r="F131" s="351">
        <v>0</v>
      </c>
    </row>
    <row r="132" ht="24.95" customHeight="true" spans="1:6">
      <c r="A132" s="174" t="s">
        <v>105</v>
      </c>
      <c r="B132" s="329">
        <v>234</v>
      </c>
      <c r="C132" s="329">
        <v>241</v>
      </c>
      <c r="D132" s="329">
        <v>241</v>
      </c>
      <c r="E132" s="351">
        <f>D132/C132*100</f>
        <v>100</v>
      </c>
      <c r="F132" s="351">
        <v>110.550458715596</v>
      </c>
    </row>
    <row r="133" ht="24.95" customHeight="true" spans="1:6">
      <c r="A133" s="174" t="s">
        <v>176</v>
      </c>
      <c r="B133" s="329">
        <v>0</v>
      </c>
      <c r="C133" s="329">
        <v>38</v>
      </c>
      <c r="D133" s="329">
        <v>38</v>
      </c>
      <c r="E133" s="351">
        <f>D133/C133*100</f>
        <v>100</v>
      </c>
      <c r="F133" s="351">
        <v>0</v>
      </c>
    </row>
    <row r="134" ht="24.95" customHeight="true" spans="1:6">
      <c r="A134" s="184" t="s">
        <v>177</v>
      </c>
      <c r="B134" s="327">
        <v>0</v>
      </c>
      <c r="C134" s="327">
        <v>246</v>
      </c>
      <c r="D134" s="327">
        <v>246</v>
      </c>
      <c r="E134" s="350">
        <f>D134/C134*100</f>
        <v>100</v>
      </c>
      <c r="F134" s="350">
        <v>346.478873239437</v>
      </c>
    </row>
    <row r="135" ht="24.95" customHeight="true" spans="1:6">
      <c r="A135" s="174" t="s">
        <v>96</v>
      </c>
      <c r="B135" s="329">
        <v>0</v>
      </c>
      <c r="C135" s="329">
        <v>0</v>
      </c>
      <c r="D135" s="329">
        <v>0</v>
      </c>
      <c r="E135" s="351"/>
      <c r="F135" s="351">
        <v>0</v>
      </c>
    </row>
    <row r="136" ht="24.95" customHeight="true" spans="1:6">
      <c r="A136" s="174" t="s">
        <v>97</v>
      </c>
      <c r="B136" s="329">
        <v>0</v>
      </c>
      <c r="C136" s="329">
        <v>0</v>
      </c>
      <c r="D136" s="329">
        <v>0</v>
      </c>
      <c r="E136" s="351"/>
      <c r="F136" s="351">
        <v>0</v>
      </c>
    </row>
    <row r="137" ht="24.95" customHeight="true" spans="1:6">
      <c r="A137" s="174" t="s">
        <v>98</v>
      </c>
      <c r="B137" s="329">
        <v>0</v>
      </c>
      <c r="C137" s="329">
        <v>0</v>
      </c>
      <c r="D137" s="329">
        <v>0</v>
      </c>
      <c r="E137" s="351"/>
      <c r="F137" s="351">
        <v>0</v>
      </c>
    </row>
    <row r="138" ht="24.95" customHeight="true" spans="1:6">
      <c r="A138" s="174" t="s">
        <v>178</v>
      </c>
      <c r="B138" s="329">
        <v>0</v>
      </c>
      <c r="C138" s="329">
        <v>0</v>
      </c>
      <c r="D138" s="329">
        <v>0</v>
      </c>
      <c r="E138" s="351"/>
      <c r="F138" s="351">
        <v>0</v>
      </c>
    </row>
    <row r="139" ht="24.95" customHeight="true" spans="1:6">
      <c r="A139" s="174" t="s">
        <v>179</v>
      </c>
      <c r="B139" s="329">
        <v>0</v>
      </c>
      <c r="C139" s="329">
        <v>0</v>
      </c>
      <c r="D139" s="329">
        <v>0</v>
      </c>
      <c r="E139" s="351"/>
      <c r="F139" s="351">
        <v>0</v>
      </c>
    </row>
    <row r="140" ht="24.95" customHeight="true" spans="1:6">
      <c r="A140" s="174" t="s">
        <v>180</v>
      </c>
      <c r="B140" s="329">
        <v>0</v>
      </c>
      <c r="C140" s="329">
        <v>83</v>
      </c>
      <c r="D140" s="329">
        <v>83</v>
      </c>
      <c r="E140" s="351">
        <f>D140/C140*100</f>
        <v>100</v>
      </c>
      <c r="F140" s="351">
        <v>176.595744680851</v>
      </c>
    </row>
    <row r="141" ht="24.95" customHeight="true" spans="1:6">
      <c r="A141" s="174" t="s">
        <v>1428</v>
      </c>
      <c r="B141" s="329"/>
      <c r="C141" s="329"/>
      <c r="D141" s="329"/>
      <c r="E141" s="351"/>
      <c r="F141" s="351">
        <v>0</v>
      </c>
    </row>
    <row r="142" ht="24.95" customHeight="true" spans="1:6">
      <c r="A142" s="174" t="s">
        <v>181</v>
      </c>
      <c r="B142" s="329">
        <v>0</v>
      </c>
      <c r="C142" s="329">
        <v>0</v>
      </c>
      <c r="D142" s="329">
        <v>0</v>
      </c>
      <c r="E142" s="351"/>
      <c r="F142" s="351">
        <v>0</v>
      </c>
    </row>
    <row r="143" ht="24.95" customHeight="true" spans="1:6">
      <c r="A143" s="174" t="s">
        <v>182</v>
      </c>
      <c r="B143" s="329">
        <v>0</v>
      </c>
      <c r="C143" s="329">
        <v>0</v>
      </c>
      <c r="D143" s="329">
        <v>0</v>
      </c>
      <c r="E143" s="351"/>
      <c r="F143" s="351">
        <v>0</v>
      </c>
    </row>
    <row r="144" ht="24.95" customHeight="true" spans="1:6">
      <c r="A144" s="174" t="s">
        <v>183</v>
      </c>
      <c r="B144" s="329">
        <v>0</v>
      </c>
      <c r="C144" s="329">
        <v>0</v>
      </c>
      <c r="D144" s="329">
        <v>0</v>
      </c>
      <c r="E144" s="351"/>
      <c r="F144" s="351">
        <v>0</v>
      </c>
    </row>
    <row r="145" ht="24.95" customHeight="true" spans="1:6">
      <c r="A145" s="174" t="s">
        <v>184</v>
      </c>
      <c r="B145" s="329">
        <v>0</v>
      </c>
      <c r="C145" s="329">
        <v>0</v>
      </c>
      <c r="D145" s="329">
        <v>0</v>
      </c>
      <c r="E145" s="351"/>
      <c r="F145" s="351">
        <v>0</v>
      </c>
    </row>
    <row r="146" ht="24.95" customHeight="true" spans="1:6">
      <c r="A146" s="174" t="s">
        <v>105</v>
      </c>
      <c r="B146" s="329">
        <v>0</v>
      </c>
      <c r="C146" s="329">
        <v>0</v>
      </c>
      <c r="D146" s="329">
        <v>0</v>
      </c>
      <c r="E146" s="351"/>
      <c r="F146" s="351">
        <v>0</v>
      </c>
    </row>
    <row r="147" ht="24.95" customHeight="true" spans="1:6">
      <c r="A147" s="174" t="s">
        <v>185</v>
      </c>
      <c r="B147" s="329">
        <v>0</v>
      </c>
      <c r="C147" s="329">
        <v>163</v>
      </c>
      <c r="D147" s="329">
        <v>163</v>
      </c>
      <c r="E147" s="351">
        <f>D147/C147*100</f>
        <v>100</v>
      </c>
      <c r="F147" s="351">
        <v>679.166666666667</v>
      </c>
    </row>
    <row r="148" ht="24.95" customHeight="true" spans="1:6">
      <c r="A148" s="184" t="s">
        <v>186</v>
      </c>
      <c r="B148" s="327">
        <v>655</v>
      </c>
      <c r="C148" s="327">
        <v>560</v>
      </c>
      <c r="D148" s="327">
        <v>559</v>
      </c>
      <c r="E148" s="350">
        <f>D148/C148*100</f>
        <v>99.8214285714286</v>
      </c>
      <c r="F148" s="350">
        <v>57.1574642126789</v>
      </c>
    </row>
    <row r="149" ht="24.95" customHeight="true" spans="1:6">
      <c r="A149" s="174" t="s">
        <v>96</v>
      </c>
      <c r="B149" s="329">
        <v>507</v>
      </c>
      <c r="C149" s="329">
        <v>406</v>
      </c>
      <c r="D149" s="329">
        <v>405</v>
      </c>
      <c r="E149" s="351">
        <f>D149/C149*100</f>
        <v>99.7536945812808</v>
      </c>
      <c r="F149" s="351">
        <v>99.2647058823529</v>
      </c>
    </row>
    <row r="150" ht="24.95" customHeight="true" spans="1:6">
      <c r="A150" s="174" t="s">
        <v>97</v>
      </c>
      <c r="B150" s="329">
        <v>0</v>
      </c>
      <c r="C150" s="329"/>
      <c r="D150" s="329">
        <v>0</v>
      </c>
      <c r="E150" s="351"/>
      <c r="F150" s="351">
        <v>0</v>
      </c>
    </row>
    <row r="151" ht="24.95" customHeight="true" spans="1:6">
      <c r="A151" s="174" t="s">
        <v>98</v>
      </c>
      <c r="B151" s="329">
        <v>0</v>
      </c>
      <c r="C151" s="329"/>
      <c r="D151" s="329">
        <v>0</v>
      </c>
      <c r="E151" s="351"/>
      <c r="F151" s="351">
        <v>0</v>
      </c>
    </row>
    <row r="152" ht="24.95" customHeight="true" spans="1:6">
      <c r="A152" s="174" t="s">
        <v>187</v>
      </c>
      <c r="B152" s="329">
        <v>0</v>
      </c>
      <c r="C152" s="329"/>
      <c r="D152" s="329">
        <v>0</v>
      </c>
      <c r="E152" s="351"/>
      <c r="F152" s="351">
        <v>0</v>
      </c>
    </row>
    <row r="153" ht="24.95" customHeight="true" spans="1:6">
      <c r="A153" s="174" t="s">
        <v>105</v>
      </c>
      <c r="B153" s="329">
        <v>100</v>
      </c>
      <c r="C153" s="329">
        <v>97</v>
      </c>
      <c r="D153" s="329">
        <v>97</v>
      </c>
      <c r="E153" s="351">
        <f>D153/C153*100</f>
        <v>100</v>
      </c>
      <c r="F153" s="351">
        <v>82.2033898305085</v>
      </c>
    </row>
    <row r="154" ht="24.95" customHeight="true" spans="1:6">
      <c r="A154" s="174" t="s">
        <v>188</v>
      </c>
      <c r="B154" s="329">
        <v>48</v>
      </c>
      <c r="C154" s="329">
        <v>57</v>
      </c>
      <c r="D154" s="329">
        <v>57</v>
      </c>
      <c r="E154" s="351">
        <f>D154/C154*100</f>
        <v>100</v>
      </c>
      <c r="F154" s="351">
        <v>82.6086956521739</v>
      </c>
    </row>
    <row r="155" ht="24.95" customHeight="true" spans="1:6">
      <c r="A155" s="184" t="s">
        <v>189</v>
      </c>
      <c r="B155" s="327">
        <v>0</v>
      </c>
      <c r="C155" s="327">
        <v>0</v>
      </c>
      <c r="D155" s="327">
        <v>0</v>
      </c>
      <c r="E155" s="350"/>
      <c r="F155" s="350">
        <v>0</v>
      </c>
    </row>
    <row r="156" ht="24.95" customHeight="true" spans="1:6">
      <c r="A156" s="174" t="s">
        <v>96</v>
      </c>
      <c r="B156" s="329">
        <v>0</v>
      </c>
      <c r="C156" s="329">
        <v>0</v>
      </c>
      <c r="D156" s="329">
        <v>0</v>
      </c>
      <c r="E156" s="351"/>
      <c r="F156" s="351">
        <v>0</v>
      </c>
    </row>
    <row r="157" ht="24.95" customHeight="true" spans="1:6">
      <c r="A157" s="174" t="s">
        <v>97</v>
      </c>
      <c r="B157" s="329">
        <v>0</v>
      </c>
      <c r="C157" s="329">
        <v>0</v>
      </c>
      <c r="D157" s="329">
        <v>0</v>
      </c>
      <c r="E157" s="351"/>
      <c r="F157" s="351">
        <v>0</v>
      </c>
    </row>
    <row r="158" ht="24.95" customHeight="true" spans="1:6">
      <c r="A158" s="174" t="s">
        <v>98</v>
      </c>
      <c r="B158" s="329">
        <v>0</v>
      </c>
      <c r="C158" s="329">
        <v>0</v>
      </c>
      <c r="D158" s="329">
        <v>0</v>
      </c>
      <c r="E158" s="351"/>
      <c r="F158" s="351">
        <v>0</v>
      </c>
    </row>
    <row r="159" ht="24.95" customHeight="true" spans="1:6">
      <c r="A159" s="174" t="s">
        <v>190</v>
      </c>
      <c r="B159" s="329">
        <v>0</v>
      </c>
      <c r="C159" s="329">
        <v>0</v>
      </c>
      <c r="D159" s="329">
        <v>0</v>
      </c>
      <c r="E159" s="351"/>
      <c r="F159" s="351">
        <v>0</v>
      </c>
    </row>
    <row r="160" ht="24.95" customHeight="true" spans="1:6">
      <c r="A160" s="174" t="s">
        <v>191</v>
      </c>
      <c r="B160" s="329">
        <v>0</v>
      </c>
      <c r="C160" s="329">
        <v>0</v>
      </c>
      <c r="D160" s="329">
        <v>0</v>
      </c>
      <c r="E160" s="351"/>
      <c r="F160" s="351">
        <v>0</v>
      </c>
    </row>
    <row r="161" ht="24.95" customHeight="true" spans="1:6">
      <c r="A161" s="174" t="s">
        <v>105</v>
      </c>
      <c r="B161" s="329">
        <v>0</v>
      </c>
      <c r="C161" s="329">
        <v>0</v>
      </c>
      <c r="D161" s="329">
        <v>0</v>
      </c>
      <c r="E161" s="351"/>
      <c r="F161" s="351">
        <v>0</v>
      </c>
    </row>
    <row r="162" ht="24.95" customHeight="true" spans="1:6">
      <c r="A162" s="174" t="s">
        <v>192</v>
      </c>
      <c r="B162" s="329">
        <v>0</v>
      </c>
      <c r="C162" s="329">
        <v>0</v>
      </c>
      <c r="D162" s="329">
        <v>0</v>
      </c>
      <c r="E162" s="351"/>
      <c r="F162" s="351">
        <v>0</v>
      </c>
    </row>
    <row r="163" ht="24.95" customHeight="true" spans="1:6">
      <c r="A163" s="184" t="s">
        <v>193</v>
      </c>
      <c r="B163" s="327">
        <v>512</v>
      </c>
      <c r="C163" s="327">
        <v>549</v>
      </c>
      <c r="D163" s="327">
        <v>549</v>
      </c>
      <c r="E163" s="350">
        <f>D163/C163*100</f>
        <v>100</v>
      </c>
      <c r="F163" s="350">
        <v>116.313559322034</v>
      </c>
    </row>
    <row r="164" ht="24.95" customHeight="true" spans="1:6">
      <c r="A164" s="174" t="s">
        <v>96</v>
      </c>
      <c r="B164" s="329">
        <v>459</v>
      </c>
      <c r="C164" s="329">
        <v>434</v>
      </c>
      <c r="D164" s="329">
        <v>434</v>
      </c>
      <c r="E164" s="351">
        <f>D164/C164*100</f>
        <v>100</v>
      </c>
      <c r="F164" s="351">
        <v>106.112469437653</v>
      </c>
    </row>
    <row r="165" ht="24.95" customHeight="true" spans="1:6">
      <c r="A165" s="174" t="s">
        <v>97</v>
      </c>
      <c r="B165" s="329">
        <v>0</v>
      </c>
      <c r="C165" s="329"/>
      <c r="D165" s="329">
        <v>0</v>
      </c>
      <c r="E165" s="351"/>
      <c r="F165" s="351">
        <v>0</v>
      </c>
    </row>
    <row r="166" ht="24.95" customHeight="true" spans="1:6">
      <c r="A166" s="174" t="s">
        <v>98</v>
      </c>
      <c r="B166" s="329">
        <v>0</v>
      </c>
      <c r="C166" s="329"/>
      <c r="D166" s="329">
        <v>0</v>
      </c>
      <c r="E166" s="351"/>
      <c r="F166" s="351">
        <v>0</v>
      </c>
    </row>
    <row r="167" ht="24.95" customHeight="true" spans="1:6">
      <c r="A167" s="174" t="s">
        <v>194</v>
      </c>
      <c r="B167" s="329">
        <v>53</v>
      </c>
      <c r="C167" s="329">
        <v>109</v>
      </c>
      <c r="D167" s="329">
        <v>109</v>
      </c>
      <c r="E167" s="351">
        <f>D167/C167*100</f>
        <v>100</v>
      </c>
      <c r="F167" s="351">
        <v>187.931034482759</v>
      </c>
    </row>
    <row r="168" ht="24.95" customHeight="true" spans="1:6">
      <c r="A168" s="174" t="s">
        <v>195</v>
      </c>
      <c r="B168" s="329">
        <v>0</v>
      </c>
      <c r="C168" s="329">
        <v>6</v>
      </c>
      <c r="D168" s="329">
        <v>6</v>
      </c>
      <c r="E168" s="351">
        <f>D168/C168*100</f>
        <v>100</v>
      </c>
      <c r="F168" s="351">
        <v>0</v>
      </c>
    </row>
    <row r="169" ht="24.95" customHeight="true" spans="1:6">
      <c r="A169" s="184" t="s">
        <v>196</v>
      </c>
      <c r="B169" s="327">
        <v>112</v>
      </c>
      <c r="C169" s="327">
        <v>249</v>
      </c>
      <c r="D169" s="327">
        <v>249</v>
      </c>
      <c r="E169" s="350">
        <f>D169/C169*100</f>
        <v>100</v>
      </c>
      <c r="F169" s="350">
        <v>177.857142857143</v>
      </c>
    </row>
    <row r="170" ht="24.95" customHeight="true" spans="1:6">
      <c r="A170" s="174" t="s">
        <v>96</v>
      </c>
      <c r="B170" s="329">
        <v>0</v>
      </c>
      <c r="C170" s="329">
        <v>15</v>
      </c>
      <c r="D170" s="329">
        <v>15</v>
      </c>
      <c r="E170" s="351">
        <f>D170/C170*100</f>
        <v>100</v>
      </c>
      <c r="F170" s="351">
        <v>750</v>
      </c>
    </row>
    <row r="171" ht="24.95" customHeight="true" spans="1:6">
      <c r="A171" s="174" t="s">
        <v>97</v>
      </c>
      <c r="B171" s="329">
        <v>112</v>
      </c>
      <c r="C171" s="329">
        <v>234</v>
      </c>
      <c r="D171" s="329">
        <v>234</v>
      </c>
      <c r="E171" s="351">
        <f>D171/C171*100</f>
        <v>100</v>
      </c>
      <c r="F171" s="351">
        <v>169.565217391304</v>
      </c>
    </row>
    <row r="172" ht="24.95" customHeight="true" spans="1:6">
      <c r="A172" s="174" t="s">
        <v>98</v>
      </c>
      <c r="B172" s="329">
        <v>0</v>
      </c>
      <c r="C172" s="329"/>
      <c r="D172" s="329">
        <v>0</v>
      </c>
      <c r="E172" s="351"/>
      <c r="F172" s="351">
        <v>0</v>
      </c>
    </row>
    <row r="173" ht="24.95" customHeight="true" spans="1:6">
      <c r="A173" s="174" t="s">
        <v>110</v>
      </c>
      <c r="B173" s="329">
        <v>0</v>
      </c>
      <c r="C173" s="329"/>
      <c r="D173" s="329">
        <v>0</v>
      </c>
      <c r="E173" s="351"/>
      <c r="F173" s="351">
        <v>0</v>
      </c>
    </row>
    <row r="174" ht="24.95" customHeight="true" spans="1:6">
      <c r="A174" s="174" t="s">
        <v>105</v>
      </c>
      <c r="B174" s="329">
        <v>0</v>
      </c>
      <c r="C174" s="329"/>
      <c r="D174" s="329">
        <v>0</v>
      </c>
      <c r="E174" s="351"/>
      <c r="F174" s="351">
        <v>0</v>
      </c>
    </row>
    <row r="175" ht="24.95" customHeight="true" spans="1:6">
      <c r="A175" s="174" t="s">
        <v>197</v>
      </c>
      <c r="B175" s="329">
        <v>0</v>
      </c>
      <c r="C175" s="329"/>
      <c r="D175" s="329">
        <v>0</v>
      </c>
      <c r="E175" s="351"/>
      <c r="F175" s="351">
        <v>0</v>
      </c>
    </row>
    <row r="176" ht="24.95" customHeight="true" spans="1:6">
      <c r="A176" s="184" t="s">
        <v>198</v>
      </c>
      <c r="B176" s="327">
        <v>1807</v>
      </c>
      <c r="C176" s="327">
        <v>2378</v>
      </c>
      <c r="D176" s="327">
        <v>2378</v>
      </c>
      <c r="E176" s="350">
        <f>D176/C176*100</f>
        <v>100</v>
      </c>
      <c r="F176" s="350">
        <v>122.199383350462</v>
      </c>
    </row>
    <row r="177" ht="24.95" customHeight="true" spans="1:6">
      <c r="A177" s="174" t="s">
        <v>96</v>
      </c>
      <c r="B177" s="329">
        <v>677</v>
      </c>
      <c r="C177" s="329">
        <v>584</v>
      </c>
      <c r="D177" s="329">
        <v>584</v>
      </c>
      <c r="E177" s="351">
        <f>D177/C177*100</f>
        <v>100</v>
      </c>
      <c r="F177" s="351">
        <v>96.5289256198347</v>
      </c>
    </row>
    <row r="178" ht="24.95" customHeight="true" spans="1:6">
      <c r="A178" s="174" t="s">
        <v>97</v>
      </c>
      <c r="B178" s="329">
        <v>328</v>
      </c>
      <c r="C178" s="329">
        <v>443</v>
      </c>
      <c r="D178" s="329">
        <v>443</v>
      </c>
      <c r="E178" s="351">
        <f>D178/C178*100</f>
        <v>100</v>
      </c>
      <c r="F178" s="351">
        <v>103.023255813953</v>
      </c>
    </row>
    <row r="179" ht="24.95" customHeight="true" spans="1:6">
      <c r="A179" s="174" t="s">
        <v>98</v>
      </c>
      <c r="B179" s="329">
        <v>0</v>
      </c>
      <c r="C179" s="329">
        <v>0</v>
      </c>
      <c r="D179" s="329">
        <v>0</v>
      </c>
      <c r="E179" s="351"/>
      <c r="F179" s="351">
        <v>0</v>
      </c>
    </row>
    <row r="180" ht="24.95" customHeight="true" spans="1:6">
      <c r="A180" s="174" t="s">
        <v>199</v>
      </c>
      <c r="B180" s="329">
        <v>138</v>
      </c>
      <c r="C180" s="329">
        <v>138</v>
      </c>
      <c r="D180" s="329">
        <v>138</v>
      </c>
      <c r="E180" s="351">
        <f t="shared" ref="E180:E185" si="2">D180/C180*100</f>
        <v>100</v>
      </c>
      <c r="F180" s="351">
        <v>0</v>
      </c>
    </row>
    <row r="181" ht="24.95" customHeight="true" spans="1:6">
      <c r="A181" s="174" t="s">
        <v>105</v>
      </c>
      <c r="B181" s="329">
        <v>387</v>
      </c>
      <c r="C181" s="329">
        <v>368</v>
      </c>
      <c r="D181" s="329">
        <v>368</v>
      </c>
      <c r="E181" s="351">
        <f t="shared" si="2"/>
        <v>100</v>
      </c>
      <c r="F181" s="351">
        <v>57.1428571428571</v>
      </c>
    </row>
    <row r="182" ht="24.95" customHeight="true" spans="1:6">
      <c r="A182" s="174" t="s">
        <v>200</v>
      </c>
      <c r="B182" s="329">
        <v>277</v>
      </c>
      <c r="C182" s="329">
        <v>845</v>
      </c>
      <c r="D182" s="329">
        <v>845</v>
      </c>
      <c r="E182" s="351">
        <f t="shared" si="2"/>
        <v>100</v>
      </c>
      <c r="F182" s="351">
        <v>316.479400749064</v>
      </c>
    </row>
    <row r="183" ht="24.95" customHeight="true" spans="1:6">
      <c r="A183" s="184" t="s">
        <v>201</v>
      </c>
      <c r="B183" s="327">
        <v>4535</v>
      </c>
      <c r="C183" s="327">
        <v>4699</v>
      </c>
      <c r="D183" s="327">
        <v>4699</v>
      </c>
      <c r="E183" s="350">
        <f t="shared" si="2"/>
        <v>100</v>
      </c>
      <c r="F183" s="350">
        <v>96.7469631459749</v>
      </c>
    </row>
    <row r="184" ht="24.95" customHeight="true" spans="1:6">
      <c r="A184" s="174" t="s">
        <v>96</v>
      </c>
      <c r="B184" s="329">
        <v>4011</v>
      </c>
      <c r="C184" s="329">
        <v>3680</v>
      </c>
      <c r="D184" s="329">
        <v>3680</v>
      </c>
      <c r="E184" s="351">
        <f t="shared" si="2"/>
        <v>100</v>
      </c>
      <c r="F184" s="351">
        <v>98.1856990394877</v>
      </c>
    </row>
    <row r="185" ht="24.95" customHeight="true" spans="1:6">
      <c r="A185" s="174" t="s">
        <v>97</v>
      </c>
      <c r="B185" s="329">
        <v>511</v>
      </c>
      <c r="C185" s="329">
        <v>993</v>
      </c>
      <c r="D185" s="329">
        <v>993</v>
      </c>
      <c r="E185" s="351">
        <f t="shared" si="2"/>
        <v>100</v>
      </c>
      <c r="F185" s="351">
        <v>89.5401262398557</v>
      </c>
    </row>
    <row r="186" ht="24.95" customHeight="true" spans="1:6">
      <c r="A186" s="174" t="s">
        <v>98</v>
      </c>
      <c r="B186" s="329">
        <v>0</v>
      </c>
      <c r="C186" s="329">
        <v>0</v>
      </c>
      <c r="D186" s="329">
        <v>0</v>
      </c>
      <c r="E186" s="351"/>
      <c r="F186" s="351">
        <v>0</v>
      </c>
    </row>
    <row r="187" ht="24.95" customHeight="true" spans="1:6">
      <c r="A187" s="174" t="s">
        <v>202</v>
      </c>
      <c r="B187" s="329">
        <v>0</v>
      </c>
      <c r="C187" s="329">
        <v>0</v>
      </c>
      <c r="D187" s="329">
        <v>0</v>
      </c>
      <c r="E187" s="351"/>
      <c r="F187" s="351">
        <v>0</v>
      </c>
    </row>
    <row r="188" ht="24.95" customHeight="true" spans="1:6">
      <c r="A188" s="174" t="s">
        <v>105</v>
      </c>
      <c r="B188" s="329">
        <v>13</v>
      </c>
      <c r="C188" s="329">
        <v>15</v>
      </c>
      <c r="D188" s="329">
        <v>15</v>
      </c>
      <c r="E188" s="351">
        <f>D188/C188*100</f>
        <v>100</v>
      </c>
      <c r="F188" s="351">
        <v>0</v>
      </c>
    </row>
    <row r="189" ht="24.95" customHeight="true" spans="1:6">
      <c r="A189" s="174" t="s">
        <v>203</v>
      </c>
      <c r="B189" s="329">
        <v>0</v>
      </c>
      <c r="C189" s="329">
        <v>11</v>
      </c>
      <c r="D189" s="329">
        <v>11</v>
      </c>
      <c r="E189" s="351">
        <f>D189/C189*100</f>
        <v>100</v>
      </c>
      <c r="F189" s="351">
        <v>0</v>
      </c>
    </row>
    <row r="190" ht="24.95" customHeight="true" spans="1:6">
      <c r="A190" s="184" t="s">
        <v>204</v>
      </c>
      <c r="B190" s="327">
        <v>2577</v>
      </c>
      <c r="C190" s="327">
        <v>2421</v>
      </c>
      <c r="D190" s="327">
        <v>2420</v>
      </c>
      <c r="E190" s="350">
        <f>D190/C190*100</f>
        <v>99.9586947542338</v>
      </c>
      <c r="F190" s="350">
        <v>111.009174311927</v>
      </c>
    </row>
    <row r="191" ht="24.95" customHeight="true" spans="1:6">
      <c r="A191" s="174" t="s">
        <v>96</v>
      </c>
      <c r="B191" s="329">
        <v>1547</v>
      </c>
      <c r="C191" s="329">
        <v>1292</v>
      </c>
      <c r="D191" s="329">
        <v>1292</v>
      </c>
      <c r="E191" s="351">
        <f>D191/C191*100</f>
        <v>100</v>
      </c>
      <c r="F191" s="351">
        <v>102.784407319014</v>
      </c>
    </row>
    <row r="192" ht="24.95" customHeight="true" spans="1:6">
      <c r="A192" s="174" t="s">
        <v>97</v>
      </c>
      <c r="B192" s="329">
        <v>253</v>
      </c>
      <c r="C192" s="329">
        <v>431</v>
      </c>
      <c r="D192" s="329">
        <v>430</v>
      </c>
      <c r="E192" s="351">
        <f>D192/C192*100</f>
        <v>99.7679814385151</v>
      </c>
      <c r="F192" s="351">
        <v>130.699088145897</v>
      </c>
    </row>
    <row r="193" ht="24.95" customHeight="true" spans="1:6">
      <c r="A193" s="174" t="s">
        <v>98</v>
      </c>
      <c r="B193" s="329">
        <v>0</v>
      </c>
      <c r="C193" s="329">
        <v>0</v>
      </c>
      <c r="D193" s="329">
        <v>0</v>
      </c>
      <c r="E193" s="351"/>
      <c r="F193" s="351">
        <v>0</v>
      </c>
    </row>
    <row r="194" ht="24.95" customHeight="true" spans="1:6">
      <c r="A194" s="174" t="s">
        <v>205</v>
      </c>
      <c r="B194" s="329">
        <v>0</v>
      </c>
      <c r="C194" s="329">
        <v>0</v>
      </c>
      <c r="D194" s="329">
        <v>0</v>
      </c>
      <c r="E194" s="351"/>
      <c r="F194" s="351">
        <v>0</v>
      </c>
    </row>
    <row r="195" ht="24.95" customHeight="true" spans="1:6">
      <c r="A195" s="174" t="s">
        <v>105</v>
      </c>
      <c r="B195" s="329">
        <v>68</v>
      </c>
      <c r="C195" s="329">
        <v>85</v>
      </c>
      <c r="D195" s="329">
        <v>85</v>
      </c>
      <c r="E195" s="351">
        <f>D195/C195*100</f>
        <v>100</v>
      </c>
      <c r="F195" s="351">
        <v>126.865671641791</v>
      </c>
    </row>
    <row r="196" ht="24.95" customHeight="true" spans="1:6">
      <c r="A196" s="174" t="s">
        <v>206</v>
      </c>
      <c r="B196" s="329">
        <v>709</v>
      </c>
      <c r="C196" s="329">
        <v>613</v>
      </c>
      <c r="D196" s="329">
        <v>613</v>
      </c>
      <c r="E196" s="351">
        <f>D196/C196*100</f>
        <v>100</v>
      </c>
      <c r="F196" s="351">
        <v>116.318785578748</v>
      </c>
    </row>
    <row r="197" ht="24.95" customHeight="true" spans="1:6">
      <c r="A197" s="184" t="s">
        <v>207</v>
      </c>
      <c r="B197" s="327">
        <v>1414</v>
      </c>
      <c r="C197" s="327">
        <v>2142</v>
      </c>
      <c r="D197" s="327">
        <v>1993</v>
      </c>
      <c r="E197" s="350">
        <f>D197/C197*100</f>
        <v>93.0438842203548</v>
      </c>
      <c r="F197" s="350">
        <v>134.299191374663</v>
      </c>
    </row>
    <row r="198" ht="24.95" customHeight="true" spans="1:6">
      <c r="A198" s="174" t="s">
        <v>96</v>
      </c>
      <c r="B198" s="329">
        <v>832</v>
      </c>
      <c r="C198" s="329">
        <v>678</v>
      </c>
      <c r="D198" s="329">
        <v>678</v>
      </c>
      <c r="E198" s="351">
        <f>D198/C198*100</f>
        <v>100</v>
      </c>
      <c r="F198" s="351">
        <v>101.954887218045</v>
      </c>
    </row>
    <row r="199" ht="24.95" customHeight="true" spans="1:6">
      <c r="A199" s="174" t="s">
        <v>97</v>
      </c>
      <c r="B199" s="329">
        <v>402</v>
      </c>
      <c r="C199" s="329">
        <v>417</v>
      </c>
      <c r="D199" s="329">
        <v>417</v>
      </c>
      <c r="E199" s="351">
        <f>D199/C199*100</f>
        <v>100</v>
      </c>
      <c r="F199" s="351">
        <v>103.731343283582</v>
      </c>
    </row>
    <row r="200" ht="24.95" customHeight="true" spans="1:6">
      <c r="A200" s="174" t="s">
        <v>98</v>
      </c>
      <c r="B200" s="329">
        <v>0</v>
      </c>
      <c r="C200" s="329">
        <v>0</v>
      </c>
      <c r="D200" s="329">
        <v>0</v>
      </c>
      <c r="E200" s="351"/>
      <c r="F200" s="351">
        <v>0</v>
      </c>
    </row>
    <row r="201" ht="24.95" customHeight="true" spans="1:6">
      <c r="A201" s="174" t="s">
        <v>105</v>
      </c>
      <c r="B201" s="329">
        <v>180</v>
      </c>
      <c r="C201" s="329">
        <v>184</v>
      </c>
      <c r="D201" s="329">
        <v>184</v>
      </c>
      <c r="E201" s="351">
        <f>D201/C201*100</f>
        <v>100</v>
      </c>
      <c r="F201" s="351">
        <v>103.370786516854</v>
      </c>
    </row>
    <row r="202" ht="24.95" customHeight="true" spans="1:6">
      <c r="A202" s="174" t="s">
        <v>209</v>
      </c>
      <c r="B202" s="329">
        <v>0</v>
      </c>
      <c r="C202" s="329">
        <v>863</v>
      </c>
      <c r="D202" s="329">
        <v>714</v>
      </c>
      <c r="E202" s="351">
        <f>D202/C202*100</f>
        <v>82.7346465816918</v>
      </c>
      <c r="F202" s="351">
        <v>298.744769874477</v>
      </c>
    </row>
    <row r="203" ht="24.95" customHeight="true" spans="1:6">
      <c r="A203" s="184" t="s">
        <v>210</v>
      </c>
      <c r="B203" s="327">
        <v>1650</v>
      </c>
      <c r="C203" s="327">
        <v>1405</v>
      </c>
      <c r="D203" s="327">
        <v>1405</v>
      </c>
      <c r="E203" s="350">
        <f>D203/C203*100</f>
        <v>100</v>
      </c>
      <c r="F203" s="350">
        <v>107.498087222647</v>
      </c>
    </row>
    <row r="204" ht="24.95" customHeight="true" spans="1:6">
      <c r="A204" s="174" t="s">
        <v>96</v>
      </c>
      <c r="B204" s="329">
        <v>1502</v>
      </c>
      <c r="C204" s="329">
        <v>1243</v>
      </c>
      <c r="D204" s="329">
        <v>1243</v>
      </c>
      <c r="E204" s="351">
        <f>D204/C204*100</f>
        <v>100</v>
      </c>
      <c r="F204" s="351">
        <v>105.071851225697</v>
      </c>
    </row>
    <row r="205" ht="24.95" customHeight="true" spans="1:6">
      <c r="A205" s="174" t="s">
        <v>97</v>
      </c>
      <c r="B205" s="329">
        <v>72</v>
      </c>
      <c r="C205" s="329">
        <v>72</v>
      </c>
      <c r="D205" s="329">
        <v>72</v>
      </c>
      <c r="E205" s="351">
        <f>D205/C205*100</f>
        <v>100</v>
      </c>
      <c r="F205" s="351">
        <v>122.033898305085</v>
      </c>
    </row>
    <row r="206" ht="24.95" customHeight="true" spans="1:6">
      <c r="A206" s="174" t="s">
        <v>98</v>
      </c>
      <c r="B206" s="329">
        <v>0</v>
      </c>
      <c r="C206" s="329">
        <v>0</v>
      </c>
      <c r="D206" s="329">
        <v>0</v>
      </c>
      <c r="E206" s="351"/>
      <c r="F206" s="351">
        <v>0</v>
      </c>
    </row>
    <row r="207" ht="24.95" customHeight="true" spans="1:6">
      <c r="A207" s="174" t="s">
        <v>211</v>
      </c>
      <c r="B207" s="329">
        <v>0</v>
      </c>
      <c r="C207" s="329">
        <v>0</v>
      </c>
      <c r="D207" s="329">
        <v>0</v>
      </c>
      <c r="E207" s="351"/>
      <c r="F207" s="351">
        <v>0</v>
      </c>
    </row>
    <row r="208" ht="24.95" customHeight="true" spans="1:6">
      <c r="A208" s="174" t="s">
        <v>212</v>
      </c>
      <c r="B208" s="329">
        <v>4</v>
      </c>
      <c r="C208" s="329">
        <v>4</v>
      </c>
      <c r="D208" s="329">
        <v>4</v>
      </c>
      <c r="E208" s="351">
        <f>D208/C208*100</f>
        <v>100</v>
      </c>
      <c r="F208" s="351">
        <v>0</v>
      </c>
    </row>
    <row r="209" ht="24.95" customHeight="true" spans="1:6">
      <c r="A209" s="174" t="s">
        <v>105</v>
      </c>
      <c r="B209" s="329">
        <v>72</v>
      </c>
      <c r="C209" s="329">
        <v>86</v>
      </c>
      <c r="D209" s="329">
        <v>86</v>
      </c>
      <c r="E209" s="351">
        <f>D209/C209*100</f>
        <v>100</v>
      </c>
      <c r="F209" s="351">
        <v>132.307692307692</v>
      </c>
    </row>
    <row r="210" ht="24.95" customHeight="true" spans="1:6">
      <c r="A210" s="174" t="s">
        <v>213</v>
      </c>
      <c r="B210" s="329">
        <v>0</v>
      </c>
      <c r="C210" s="329">
        <v>0</v>
      </c>
      <c r="D210" s="329">
        <v>0</v>
      </c>
      <c r="E210" s="351"/>
      <c r="F210" s="351">
        <v>0</v>
      </c>
    </row>
    <row r="211" ht="24.95" customHeight="true" spans="1:6">
      <c r="A211" s="184" t="s">
        <v>214</v>
      </c>
      <c r="B211" s="327">
        <v>0</v>
      </c>
      <c r="C211" s="327">
        <v>0</v>
      </c>
      <c r="D211" s="327">
        <v>0</v>
      </c>
      <c r="E211" s="350"/>
      <c r="F211" s="350">
        <v>0</v>
      </c>
    </row>
    <row r="212" ht="24.95" customHeight="true" spans="1:6">
      <c r="A212" s="174" t="s">
        <v>96</v>
      </c>
      <c r="B212" s="329">
        <v>0</v>
      </c>
      <c r="C212" s="329">
        <v>0</v>
      </c>
      <c r="D212" s="329">
        <v>0</v>
      </c>
      <c r="E212" s="351"/>
      <c r="F212" s="351">
        <v>0</v>
      </c>
    </row>
    <row r="213" ht="24.95" customHeight="true" spans="1:6">
      <c r="A213" s="174" t="s">
        <v>97</v>
      </c>
      <c r="B213" s="329">
        <v>0</v>
      </c>
      <c r="C213" s="329">
        <v>0</v>
      </c>
      <c r="D213" s="329">
        <v>0</v>
      </c>
      <c r="E213" s="351"/>
      <c r="F213" s="351">
        <v>0</v>
      </c>
    </row>
    <row r="214" ht="24.95" customHeight="true" spans="1:6">
      <c r="A214" s="174" t="s">
        <v>98</v>
      </c>
      <c r="B214" s="329">
        <v>0</v>
      </c>
      <c r="C214" s="329">
        <v>0</v>
      </c>
      <c r="D214" s="329">
        <v>0</v>
      </c>
      <c r="E214" s="351"/>
      <c r="F214" s="351">
        <v>0</v>
      </c>
    </row>
    <row r="215" ht="24.95" customHeight="true" spans="1:6">
      <c r="A215" s="174" t="s">
        <v>105</v>
      </c>
      <c r="B215" s="329">
        <v>0</v>
      </c>
      <c r="C215" s="329">
        <v>0</v>
      </c>
      <c r="D215" s="329">
        <v>0</v>
      </c>
      <c r="E215" s="351"/>
      <c r="F215" s="351">
        <v>0</v>
      </c>
    </row>
    <row r="216" ht="24.95" customHeight="true" spans="1:6">
      <c r="A216" s="174" t="s">
        <v>215</v>
      </c>
      <c r="B216" s="329">
        <v>0</v>
      </c>
      <c r="C216" s="329">
        <v>0</v>
      </c>
      <c r="D216" s="329">
        <v>0</v>
      </c>
      <c r="E216" s="351"/>
      <c r="F216" s="351">
        <v>0</v>
      </c>
    </row>
    <row r="217" ht="24.95" customHeight="true" spans="1:6">
      <c r="A217" s="184" t="s">
        <v>216</v>
      </c>
      <c r="B217" s="327">
        <v>0</v>
      </c>
      <c r="C217" s="327">
        <v>0</v>
      </c>
      <c r="D217" s="327">
        <v>0</v>
      </c>
      <c r="E217" s="350"/>
      <c r="F217" s="350">
        <v>0</v>
      </c>
    </row>
    <row r="218" ht="24.95" customHeight="true" spans="1:6">
      <c r="A218" s="174" t="s">
        <v>96</v>
      </c>
      <c r="B218" s="329">
        <v>0</v>
      </c>
      <c r="C218" s="329">
        <v>0</v>
      </c>
      <c r="D218" s="329">
        <v>0</v>
      </c>
      <c r="E218" s="351"/>
      <c r="F218" s="351">
        <v>0</v>
      </c>
    </row>
    <row r="219" ht="24.95" customHeight="true" spans="1:6">
      <c r="A219" s="174" t="s">
        <v>97</v>
      </c>
      <c r="B219" s="329">
        <v>0</v>
      </c>
      <c r="C219" s="329">
        <v>0</v>
      </c>
      <c r="D219" s="329">
        <v>0</v>
      </c>
      <c r="E219" s="351"/>
      <c r="F219" s="351">
        <v>0</v>
      </c>
    </row>
    <row r="220" ht="24.95" customHeight="true" spans="1:6">
      <c r="A220" s="174" t="s">
        <v>98</v>
      </c>
      <c r="B220" s="329">
        <v>0</v>
      </c>
      <c r="C220" s="329">
        <v>0</v>
      </c>
      <c r="D220" s="329">
        <v>0</v>
      </c>
      <c r="E220" s="351"/>
      <c r="F220" s="351">
        <v>0</v>
      </c>
    </row>
    <row r="221" ht="24.95" customHeight="true" spans="1:6">
      <c r="A221" s="174" t="s">
        <v>105</v>
      </c>
      <c r="B221" s="329">
        <v>0</v>
      </c>
      <c r="C221" s="329">
        <v>0</v>
      </c>
      <c r="D221" s="329">
        <v>0</v>
      </c>
      <c r="E221" s="351"/>
      <c r="F221" s="351">
        <v>0</v>
      </c>
    </row>
    <row r="222" ht="24.95" customHeight="true" spans="1:6">
      <c r="A222" s="174" t="s">
        <v>217</v>
      </c>
      <c r="B222" s="329">
        <v>0</v>
      </c>
      <c r="C222" s="329">
        <v>0</v>
      </c>
      <c r="D222" s="329">
        <v>0</v>
      </c>
      <c r="E222" s="351"/>
      <c r="F222" s="351">
        <v>0</v>
      </c>
    </row>
    <row r="223" ht="24.95" customHeight="true" spans="1:6">
      <c r="A223" s="184" t="s">
        <v>218</v>
      </c>
      <c r="B223" s="327">
        <v>0</v>
      </c>
      <c r="C223" s="327">
        <v>0</v>
      </c>
      <c r="D223" s="327">
        <v>0</v>
      </c>
      <c r="E223" s="350"/>
      <c r="F223" s="350">
        <v>0</v>
      </c>
    </row>
    <row r="224" ht="24.95" customHeight="true" spans="1:6">
      <c r="A224" s="174" t="s">
        <v>96</v>
      </c>
      <c r="B224" s="329">
        <v>0</v>
      </c>
      <c r="C224" s="329">
        <v>0</v>
      </c>
      <c r="D224" s="329">
        <v>0</v>
      </c>
      <c r="E224" s="351"/>
      <c r="F224" s="351">
        <v>0</v>
      </c>
    </row>
    <row r="225" ht="24.95" customHeight="true" spans="1:6">
      <c r="A225" s="174" t="s">
        <v>97</v>
      </c>
      <c r="B225" s="329">
        <v>0</v>
      </c>
      <c r="C225" s="329">
        <v>0</v>
      </c>
      <c r="D225" s="329">
        <v>0</v>
      </c>
      <c r="E225" s="351"/>
      <c r="F225" s="351">
        <v>0</v>
      </c>
    </row>
    <row r="226" ht="24.95" customHeight="true" spans="1:6">
      <c r="A226" s="174" t="s">
        <v>98</v>
      </c>
      <c r="B226" s="329">
        <v>0</v>
      </c>
      <c r="C226" s="329">
        <v>0</v>
      </c>
      <c r="D226" s="329">
        <v>0</v>
      </c>
      <c r="E226" s="351"/>
      <c r="F226" s="351">
        <v>0</v>
      </c>
    </row>
    <row r="227" ht="24.95" customHeight="true" spans="1:6">
      <c r="A227" s="174" t="s">
        <v>105</v>
      </c>
      <c r="B227" s="329">
        <v>0</v>
      </c>
      <c r="C227" s="329">
        <v>0</v>
      </c>
      <c r="D227" s="329">
        <v>0</v>
      </c>
      <c r="E227" s="351"/>
      <c r="F227" s="351">
        <v>0</v>
      </c>
    </row>
    <row r="228" ht="24.95" customHeight="true" spans="1:6">
      <c r="A228" s="174" t="s">
        <v>220</v>
      </c>
      <c r="B228" s="329">
        <v>0</v>
      </c>
      <c r="C228" s="329">
        <v>0</v>
      </c>
      <c r="D228" s="329">
        <v>0</v>
      </c>
      <c r="E228" s="351"/>
      <c r="F228" s="351">
        <v>0</v>
      </c>
    </row>
    <row r="229" ht="24.95" customHeight="true" spans="1:6">
      <c r="A229" s="184" t="s">
        <v>221</v>
      </c>
      <c r="B229" s="327">
        <v>5846</v>
      </c>
      <c r="C229" s="327">
        <v>6020</v>
      </c>
      <c r="D229" s="327">
        <v>6021</v>
      </c>
      <c r="E229" s="350">
        <f>D229/C229*100</f>
        <v>100.016611295681</v>
      </c>
      <c r="F229" s="350">
        <v>77.480375756016</v>
      </c>
    </row>
    <row r="230" ht="24.95" customHeight="true" spans="1:6">
      <c r="A230" s="174" t="s">
        <v>96</v>
      </c>
      <c r="B230" s="329">
        <v>3771</v>
      </c>
      <c r="C230" s="329">
        <v>3104</v>
      </c>
      <c r="D230" s="329">
        <v>3104</v>
      </c>
      <c r="E230" s="351">
        <f>D230/C230*100</f>
        <v>100</v>
      </c>
      <c r="F230" s="351">
        <v>77.464437234839</v>
      </c>
    </row>
    <row r="231" ht="24.95" customHeight="true" spans="1:6">
      <c r="A231" s="174" t="s">
        <v>97</v>
      </c>
      <c r="B231" s="329">
        <v>0</v>
      </c>
      <c r="C231" s="329">
        <v>526</v>
      </c>
      <c r="D231" s="329">
        <v>526</v>
      </c>
      <c r="E231" s="351">
        <f>D231/C231*100</f>
        <v>100</v>
      </c>
      <c r="F231" s="351">
        <v>281.283422459893</v>
      </c>
    </row>
    <row r="232" ht="24.95" customHeight="true" spans="1:6">
      <c r="A232" s="174" t="s">
        <v>98</v>
      </c>
      <c r="B232" s="329">
        <v>0</v>
      </c>
      <c r="C232" s="329">
        <v>0</v>
      </c>
      <c r="D232" s="329">
        <v>0</v>
      </c>
      <c r="E232" s="351"/>
      <c r="F232" s="351">
        <v>0</v>
      </c>
    </row>
    <row r="233" ht="24.95" customHeight="true" spans="1:6">
      <c r="A233" s="174" t="s">
        <v>1429</v>
      </c>
      <c r="B233" s="329">
        <v>0</v>
      </c>
      <c r="C233" s="329">
        <v>0</v>
      </c>
      <c r="D233" s="329">
        <v>0</v>
      </c>
      <c r="E233" s="351"/>
      <c r="F233" s="351">
        <v>0</v>
      </c>
    </row>
    <row r="234" ht="24.95" customHeight="true" spans="1:6">
      <c r="A234" s="174" t="s">
        <v>1430</v>
      </c>
      <c r="B234" s="329">
        <v>10</v>
      </c>
      <c r="C234" s="329">
        <v>0</v>
      </c>
      <c r="D234" s="329">
        <v>0</v>
      </c>
      <c r="E234" s="351"/>
      <c r="F234" s="351">
        <v>0</v>
      </c>
    </row>
    <row r="235" ht="24.95" customHeight="true" spans="1:6">
      <c r="A235" s="174" t="s">
        <v>1431</v>
      </c>
      <c r="B235" s="329">
        <v>0</v>
      </c>
      <c r="C235" s="329">
        <v>0</v>
      </c>
      <c r="D235" s="329">
        <v>0</v>
      </c>
      <c r="E235" s="351"/>
      <c r="F235" s="351">
        <v>0</v>
      </c>
    </row>
    <row r="236" ht="24.95" customHeight="true" spans="1:6">
      <c r="A236" s="174" t="s">
        <v>1432</v>
      </c>
      <c r="B236" s="329">
        <v>0</v>
      </c>
      <c r="C236" s="329">
        <v>0</v>
      </c>
      <c r="D236" s="329">
        <v>0</v>
      </c>
      <c r="E236" s="351"/>
      <c r="F236" s="351">
        <v>0</v>
      </c>
    </row>
    <row r="237" ht="24.95" customHeight="true" spans="1:6">
      <c r="A237" s="174" t="s">
        <v>1433</v>
      </c>
      <c r="B237" s="329">
        <v>0</v>
      </c>
      <c r="C237" s="329">
        <v>139</v>
      </c>
      <c r="D237" s="329">
        <v>139</v>
      </c>
      <c r="E237" s="351">
        <f>D237/C237*100</f>
        <v>100</v>
      </c>
      <c r="F237" s="351">
        <v>57.9166666666667</v>
      </c>
    </row>
    <row r="238" ht="24.95" customHeight="true" spans="1:6">
      <c r="A238" s="174" t="s">
        <v>1434</v>
      </c>
      <c r="B238" s="329">
        <v>0</v>
      </c>
      <c r="C238" s="329">
        <v>0</v>
      </c>
      <c r="D238" s="329">
        <v>0</v>
      </c>
      <c r="E238" s="351"/>
      <c r="F238" s="351">
        <v>0</v>
      </c>
    </row>
    <row r="239" ht="24.95" customHeight="true" spans="1:6">
      <c r="A239" s="174" t="s">
        <v>1435</v>
      </c>
      <c r="B239" s="329">
        <v>0</v>
      </c>
      <c r="C239" s="329">
        <v>0</v>
      </c>
      <c r="D239" s="329">
        <v>0</v>
      </c>
      <c r="E239" s="351"/>
      <c r="F239" s="351">
        <v>0</v>
      </c>
    </row>
    <row r="240" ht="24.95" customHeight="true" spans="1:6">
      <c r="A240" s="174" t="s">
        <v>1436</v>
      </c>
      <c r="B240" s="329">
        <v>0</v>
      </c>
      <c r="C240" s="329">
        <v>0</v>
      </c>
      <c r="D240" s="329">
        <v>0</v>
      </c>
      <c r="E240" s="351"/>
      <c r="F240" s="351">
        <v>0</v>
      </c>
    </row>
    <row r="241" ht="24.95" customHeight="true" spans="1:6">
      <c r="A241" s="174" t="s">
        <v>1437</v>
      </c>
      <c r="B241" s="329">
        <v>0</v>
      </c>
      <c r="C241" s="329">
        <v>45</v>
      </c>
      <c r="D241" s="329">
        <v>45</v>
      </c>
      <c r="E241" s="351">
        <f>D241/C241*100</f>
        <v>100</v>
      </c>
      <c r="F241" s="351">
        <v>0</v>
      </c>
    </row>
    <row r="242" ht="24.95" customHeight="true" spans="1:6">
      <c r="A242" s="174" t="s">
        <v>1438</v>
      </c>
      <c r="B242" s="329">
        <v>1919</v>
      </c>
      <c r="C242" s="329">
        <v>1833</v>
      </c>
      <c r="D242" s="329">
        <v>1833</v>
      </c>
      <c r="E242" s="351">
        <f>D242/C242*100</f>
        <v>100</v>
      </c>
      <c r="F242" s="351">
        <v>74.846876276031</v>
      </c>
    </row>
    <row r="243" ht="24.95" customHeight="true" spans="1:6">
      <c r="A243" s="242" t="s">
        <v>1439</v>
      </c>
      <c r="B243" s="329">
        <v>146</v>
      </c>
      <c r="C243" s="329">
        <v>373</v>
      </c>
      <c r="D243" s="329">
        <v>374</v>
      </c>
      <c r="E243" s="351">
        <f>D243/C243*100</f>
        <v>100.268096514745</v>
      </c>
      <c r="F243" s="351">
        <v>112.990936555891</v>
      </c>
    </row>
    <row r="244" ht="24.95" customHeight="true" spans="1:6">
      <c r="A244" s="184" t="s">
        <v>231</v>
      </c>
      <c r="B244" s="327">
        <v>80</v>
      </c>
      <c r="C244" s="327">
        <v>568</v>
      </c>
      <c r="D244" s="327">
        <v>484</v>
      </c>
      <c r="E244" s="350">
        <f>D244/C244*100</f>
        <v>85.2112676056338</v>
      </c>
      <c r="F244" s="350">
        <v>44.6082949308756</v>
      </c>
    </row>
    <row r="245" ht="24.95" customHeight="true" spans="1:6">
      <c r="A245" s="174" t="s">
        <v>232</v>
      </c>
      <c r="B245" s="329">
        <v>0</v>
      </c>
      <c r="C245" s="329">
        <v>0</v>
      </c>
      <c r="D245" s="329">
        <v>0</v>
      </c>
      <c r="E245" s="351"/>
      <c r="F245" s="351">
        <v>0</v>
      </c>
    </row>
    <row r="246" ht="24.95" customHeight="true" spans="1:6">
      <c r="A246" s="174" t="s">
        <v>233</v>
      </c>
      <c r="B246" s="329">
        <v>80</v>
      </c>
      <c r="C246" s="329">
        <v>568</v>
      </c>
      <c r="D246" s="329">
        <v>484</v>
      </c>
      <c r="E246" s="351">
        <f>D246/C246*100</f>
        <v>85.2112676056338</v>
      </c>
      <c r="F246" s="351">
        <v>44.6082949308756</v>
      </c>
    </row>
    <row r="247" ht="24.95" customHeight="true" spans="1:6">
      <c r="A247" s="184" t="s">
        <v>234</v>
      </c>
      <c r="B247" s="327">
        <v>0</v>
      </c>
      <c r="C247" s="327">
        <v>0</v>
      </c>
      <c r="D247" s="327">
        <v>0</v>
      </c>
      <c r="E247" s="350"/>
      <c r="F247" s="350">
        <v>0</v>
      </c>
    </row>
    <row r="248" ht="24.95" customHeight="true" spans="1:6">
      <c r="A248" s="184" t="s">
        <v>235</v>
      </c>
      <c r="B248" s="327">
        <v>0</v>
      </c>
      <c r="C248" s="327">
        <v>0</v>
      </c>
      <c r="D248" s="327">
        <v>0</v>
      </c>
      <c r="E248" s="350"/>
      <c r="F248" s="350">
        <v>0</v>
      </c>
    </row>
    <row r="249" ht="24.95" customHeight="true" spans="1:6">
      <c r="A249" s="174" t="s">
        <v>96</v>
      </c>
      <c r="B249" s="329">
        <v>0</v>
      </c>
      <c r="C249" s="329">
        <v>0</v>
      </c>
      <c r="D249" s="329">
        <v>0</v>
      </c>
      <c r="E249" s="351"/>
      <c r="F249" s="351">
        <v>0</v>
      </c>
    </row>
    <row r="250" ht="24.95" customHeight="true" spans="1:6">
      <c r="A250" s="174" t="s">
        <v>97</v>
      </c>
      <c r="B250" s="329"/>
      <c r="C250" s="329">
        <v>0</v>
      </c>
      <c r="D250" s="329">
        <v>0</v>
      </c>
      <c r="E250" s="351"/>
      <c r="F250" s="351">
        <v>0</v>
      </c>
    </row>
    <row r="251" ht="24.95" customHeight="true" spans="1:6">
      <c r="A251" s="174" t="s">
        <v>98</v>
      </c>
      <c r="B251" s="329"/>
      <c r="C251" s="329">
        <v>0</v>
      </c>
      <c r="D251" s="329">
        <v>0</v>
      </c>
      <c r="E251" s="351"/>
      <c r="F251" s="351">
        <v>0</v>
      </c>
    </row>
    <row r="252" ht="24.95" customHeight="true" spans="1:6">
      <c r="A252" s="174" t="s">
        <v>202</v>
      </c>
      <c r="B252" s="329"/>
      <c r="C252" s="329">
        <v>0</v>
      </c>
      <c r="D252" s="329">
        <v>0</v>
      </c>
      <c r="E252" s="351"/>
      <c r="F252" s="351">
        <v>0</v>
      </c>
    </row>
    <row r="253" ht="24.95" customHeight="true" spans="1:6">
      <c r="A253" s="174" t="s">
        <v>105</v>
      </c>
      <c r="B253" s="329"/>
      <c r="C253" s="329">
        <v>0</v>
      </c>
      <c r="D253" s="329">
        <v>0</v>
      </c>
      <c r="E253" s="351"/>
      <c r="F253" s="351">
        <v>0</v>
      </c>
    </row>
    <row r="254" ht="24.95" customHeight="true" spans="1:6">
      <c r="A254" s="174" t="s">
        <v>236</v>
      </c>
      <c r="B254" s="329"/>
      <c r="C254" s="329">
        <v>0</v>
      </c>
      <c r="D254" s="329">
        <v>0</v>
      </c>
      <c r="E254" s="351"/>
      <c r="F254" s="351">
        <v>0</v>
      </c>
    </row>
    <row r="255" ht="24.95" customHeight="true" spans="1:6">
      <c r="A255" s="184" t="s">
        <v>237</v>
      </c>
      <c r="B255" s="327"/>
      <c r="C255" s="327">
        <v>0</v>
      </c>
      <c r="D255" s="327">
        <v>0</v>
      </c>
      <c r="E255" s="350"/>
      <c r="F255" s="350">
        <v>0</v>
      </c>
    </row>
    <row r="256" ht="24.95" customHeight="true" spans="1:6">
      <c r="A256" s="174" t="s">
        <v>238</v>
      </c>
      <c r="B256" s="329"/>
      <c r="C256" s="329">
        <v>0</v>
      </c>
      <c r="D256" s="329">
        <v>0</v>
      </c>
      <c r="E256" s="351"/>
      <c r="F256" s="351">
        <v>0</v>
      </c>
    </row>
    <row r="257" ht="24.95" customHeight="true" spans="1:6">
      <c r="A257" s="174" t="s">
        <v>239</v>
      </c>
      <c r="B257" s="329"/>
      <c r="C257" s="329">
        <v>0</v>
      </c>
      <c r="D257" s="329">
        <v>0</v>
      </c>
      <c r="E257" s="351"/>
      <c r="F257" s="351">
        <v>0</v>
      </c>
    </row>
    <row r="258" ht="24.95" customHeight="true" spans="1:6">
      <c r="A258" s="184" t="s">
        <v>240</v>
      </c>
      <c r="B258" s="327"/>
      <c r="C258" s="327">
        <v>0</v>
      </c>
      <c r="D258" s="327">
        <v>0</v>
      </c>
      <c r="E258" s="350"/>
      <c r="F258" s="350">
        <v>0</v>
      </c>
    </row>
    <row r="259" ht="24.95" customHeight="true" spans="1:6">
      <c r="A259" s="174" t="s">
        <v>241</v>
      </c>
      <c r="B259" s="329"/>
      <c r="C259" s="329">
        <v>0</v>
      </c>
      <c r="D259" s="329">
        <v>0</v>
      </c>
      <c r="E259" s="351"/>
      <c r="F259" s="351">
        <v>0</v>
      </c>
    </row>
    <row r="260" ht="24.95" customHeight="true" spans="1:6">
      <c r="A260" s="174" t="s">
        <v>242</v>
      </c>
      <c r="B260" s="329"/>
      <c r="C260" s="329">
        <v>0</v>
      </c>
      <c r="D260" s="329">
        <v>0</v>
      </c>
      <c r="E260" s="351"/>
      <c r="F260" s="351">
        <v>0</v>
      </c>
    </row>
    <row r="261" ht="24.95" customHeight="true" spans="1:6">
      <c r="A261" s="184" t="s">
        <v>243</v>
      </c>
      <c r="B261" s="327"/>
      <c r="C261" s="327">
        <v>0</v>
      </c>
      <c r="D261" s="327">
        <v>0</v>
      </c>
      <c r="E261" s="350"/>
      <c r="F261" s="350">
        <v>0</v>
      </c>
    </row>
    <row r="262" ht="24.95" customHeight="true" spans="1:6">
      <c r="A262" s="174" t="s">
        <v>244</v>
      </c>
      <c r="B262" s="329"/>
      <c r="C262" s="329">
        <v>0</v>
      </c>
      <c r="D262" s="329">
        <v>0</v>
      </c>
      <c r="E262" s="351"/>
      <c r="F262" s="351">
        <v>0</v>
      </c>
    </row>
    <row r="263" ht="24.95" customHeight="true" spans="1:6">
      <c r="A263" s="174" t="s">
        <v>245</v>
      </c>
      <c r="B263" s="329"/>
      <c r="C263" s="329">
        <v>0</v>
      </c>
      <c r="D263" s="329">
        <v>0</v>
      </c>
      <c r="E263" s="351"/>
      <c r="F263" s="351">
        <v>0</v>
      </c>
    </row>
    <row r="264" ht="24.95" customHeight="true" spans="1:6">
      <c r="A264" s="174" t="s">
        <v>246</v>
      </c>
      <c r="B264" s="329"/>
      <c r="C264" s="329">
        <v>0</v>
      </c>
      <c r="D264" s="329">
        <v>0</v>
      </c>
      <c r="E264" s="351"/>
      <c r="F264" s="351">
        <v>0</v>
      </c>
    </row>
    <row r="265" ht="24.95" customHeight="true" spans="1:6">
      <c r="A265" s="174" t="s">
        <v>247</v>
      </c>
      <c r="B265" s="329"/>
      <c r="C265" s="329">
        <v>0</v>
      </c>
      <c r="D265" s="329">
        <v>0</v>
      </c>
      <c r="E265" s="351"/>
      <c r="F265" s="351">
        <v>0</v>
      </c>
    </row>
    <row r="266" ht="24.95" customHeight="true" spans="1:6">
      <c r="A266" s="174" t="s">
        <v>248</v>
      </c>
      <c r="B266" s="329"/>
      <c r="C266" s="329">
        <v>0</v>
      </c>
      <c r="D266" s="329">
        <v>0</v>
      </c>
      <c r="E266" s="351"/>
      <c r="F266" s="351">
        <v>0</v>
      </c>
    </row>
    <row r="267" ht="24.95" customHeight="true" spans="1:6">
      <c r="A267" s="184" t="s">
        <v>249</v>
      </c>
      <c r="B267" s="327"/>
      <c r="C267" s="327">
        <v>0</v>
      </c>
      <c r="D267" s="327">
        <v>0</v>
      </c>
      <c r="E267" s="350"/>
      <c r="F267" s="350">
        <v>0</v>
      </c>
    </row>
    <row r="268" ht="24.95" customHeight="true" spans="1:6">
      <c r="A268" s="174" t="s">
        <v>250</v>
      </c>
      <c r="B268" s="329"/>
      <c r="C268" s="329">
        <v>0</v>
      </c>
      <c r="D268" s="329">
        <v>0</v>
      </c>
      <c r="E268" s="351"/>
      <c r="F268" s="351">
        <v>0</v>
      </c>
    </row>
    <row r="269" ht="24.95" customHeight="true" spans="1:6">
      <c r="A269" s="174" t="s">
        <v>251</v>
      </c>
      <c r="B269" s="329"/>
      <c r="C269" s="329">
        <v>0</v>
      </c>
      <c r="D269" s="329">
        <v>0</v>
      </c>
      <c r="E269" s="351"/>
      <c r="F269" s="351">
        <v>0</v>
      </c>
    </row>
    <row r="270" ht="24.95" customHeight="true" spans="1:6">
      <c r="A270" s="174" t="s">
        <v>252</v>
      </c>
      <c r="B270" s="329"/>
      <c r="C270" s="329">
        <v>0</v>
      </c>
      <c r="D270" s="329">
        <v>0</v>
      </c>
      <c r="E270" s="351"/>
      <c r="F270" s="351">
        <v>0</v>
      </c>
    </row>
    <row r="271" ht="24.95" customHeight="true" spans="1:6">
      <c r="A271" s="184" t="s">
        <v>253</v>
      </c>
      <c r="B271" s="327"/>
      <c r="C271" s="327">
        <v>0</v>
      </c>
      <c r="D271" s="327">
        <v>0</v>
      </c>
      <c r="E271" s="350"/>
      <c r="F271" s="350">
        <v>0</v>
      </c>
    </row>
    <row r="272" ht="24.95" customHeight="true" spans="1:6">
      <c r="A272" s="174" t="s">
        <v>254</v>
      </c>
      <c r="B272" s="329"/>
      <c r="C272" s="329">
        <v>0</v>
      </c>
      <c r="D272" s="329">
        <v>0</v>
      </c>
      <c r="E272" s="351"/>
      <c r="F272" s="351">
        <v>0</v>
      </c>
    </row>
    <row r="273" ht="24.95" customHeight="true" spans="1:6">
      <c r="A273" s="184" t="s">
        <v>255</v>
      </c>
      <c r="B273" s="327"/>
      <c r="C273" s="327">
        <v>0</v>
      </c>
      <c r="D273" s="327">
        <v>0</v>
      </c>
      <c r="E273" s="350"/>
      <c r="F273" s="350">
        <v>0</v>
      </c>
    </row>
    <row r="274" ht="24.95" customHeight="true" spans="1:6">
      <c r="A274" s="174" t="s">
        <v>256</v>
      </c>
      <c r="B274" s="329"/>
      <c r="C274" s="329">
        <v>0</v>
      </c>
      <c r="D274" s="329">
        <v>0</v>
      </c>
      <c r="E274" s="351"/>
      <c r="F274" s="351">
        <v>0</v>
      </c>
    </row>
    <row r="275" ht="24.95" customHeight="true" spans="1:6">
      <c r="A275" s="174" t="s">
        <v>257</v>
      </c>
      <c r="B275" s="329"/>
      <c r="C275" s="329">
        <v>0</v>
      </c>
      <c r="D275" s="329">
        <v>0</v>
      </c>
      <c r="E275" s="351"/>
      <c r="F275" s="351">
        <v>0</v>
      </c>
    </row>
    <row r="276" ht="24.95" customHeight="true" spans="1:6">
      <c r="A276" s="174" t="s">
        <v>258</v>
      </c>
      <c r="B276" s="329"/>
      <c r="C276" s="329">
        <v>0</v>
      </c>
      <c r="D276" s="329">
        <v>0</v>
      </c>
      <c r="E276" s="351"/>
      <c r="F276" s="351">
        <v>0</v>
      </c>
    </row>
    <row r="277" ht="24.95" customHeight="true" spans="1:6">
      <c r="A277" s="174" t="s">
        <v>259</v>
      </c>
      <c r="B277" s="329"/>
      <c r="C277" s="329">
        <v>0</v>
      </c>
      <c r="D277" s="329">
        <v>0</v>
      </c>
      <c r="E277" s="351"/>
      <c r="F277" s="351">
        <v>0</v>
      </c>
    </row>
    <row r="278" ht="24.95" customHeight="true" spans="1:6">
      <c r="A278" s="184" t="s">
        <v>260</v>
      </c>
      <c r="B278" s="327"/>
      <c r="C278" s="327">
        <v>0</v>
      </c>
      <c r="D278" s="327">
        <v>0</v>
      </c>
      <c r="E278" s="350"/>
      <c r="F278" s="350">
        <v>0</v>
      </c>
    </row>
    <row r="279" ht="24.95" customHeight="true" spans="1:6">
      <c r="A279" s="174" t="s">
        <v>96</v>
      </c>
      <c r="B279" s="329"/>
      <c r="C279" s="329">
        <v>0</v>
      </c>
      <c r="D279" s="329">
        <v>0</v>
      </c>
      <c r="E279" s="351"/>
      <c r="F279" s="351">
        <v>0</v>
      </c>
    </row>
    <row r="280" ht="24.95" customHeight="true" spans="1:6">
      <c r="A280" s="174" t="s">
        <v>97</v>
      </c>
      <c r="B280" s="329"/>
      <c r="C280" s="329">
        <v>0</v>
      </c>
      <c r="D280" s="329">
        <v>0</v>
      </c>
      <c r="E280" s="351"/>
      <c r="F280" s="351">
        <v>0</v>
      </c>
    </row>
    <row r="281" ht="24.95" customHeight="true" spans="1:6">
      <c r="A281" s="174" t="s">
        <v>98</v>
      </c>
      <c r="B281" s="329"/>
      <c r="C281" s="329">
        <v>0</v>
      </c>
      <c r="D281" s="329">
        <v>0</v>
      </c>
      <c r="E281" s="351"/>
      <c r="F281" s="351">
        <v>0</v>
      </c>
    </row>
    <row r="282" ht="24.95" customHeight="true" spans="1:6">
      <c r="A282" s="174" t="s">
        <v>105</v>
      </c>
      <c r="B282" s="329"/>
      <c r="C282" s="329">
        <v>0</v>
      </c>
      <c r="D282" s="329">
        <v>0</v>
      </c>
      <c r="E282" s="351"/>
      <c r="F282" s="351">
        <v>0</v>
      </c>
    </row>
    <row r="283" ht="24.95" customHeight="true" spans="1:6">
      <c r="A283" s="174" t="s">
        <v>261</v>
      </c>
      <c r="B283" s="329"/>
      <c r="C283" s="329">
        <v>0</v>
      </c>
      <c r="D283" s="329">
        <v>0</v>
      </c>
      <c r="E283" s="351"/>
      <c r="F283" s="351">
        <v>0</v>
      </c>
    </row>
    <row r="284" ht="24.95" customHeight="true" spans="1:6">
      <c r="A284" s="184" t="s">
        <v>262</v>
      </c>
      <c r="B284" s="327"/>
      <c r="C284" s="327">
        <v>0</v>
      </c>
      <c r="D284" s="327">
        <v>0</v>
      </c>
      <c r="E284" s="350"/>
      <c r="F284" s="350">
        <v>0</v>
      </c>
    </row>
    <row r="285" ht="24.95" customHeight="true" spans="1:6">
      <c r="A285" s="174" t="s">
        <v>263</v>
      </c>
      <c r="B285" s="329"/>
      <c r="C285" s="329">
        <v>0</v>
      </c>
      <c r="D285" s="329">
        <v>0</v>
      </c>
      <c r="E285" s="351"/>
      <c r="F285" s="351">
        <v>0</v>
      </c>
    </row>
    <row r="286" ht="24.95" customHeight="true" spans="1:6">
      <c r="A286" s="184" t="s">
        <v>264</v>
      </c>
      <c r="B286" s="327">
        <v>0</v>
      </c>
      <c r="C286" s="327">
        <v>995</v>
      </c>
      <c r="D286" s="327">
        <v>995</v>
      </c>
      <c r="E286" s="350">
        <f>D286/C286*100</f>
        <v>100</v>
      </c>
      <c r="F286" s="350">
        <v>0</v>
      </c>
    </row>
    <row r="287" ht="24.95" customHeight="true" spans="1:6">
      <c r="A287" s="184" t="s">
        <v>265</v>
      </c>
      <c r="B287" s="327">
        <v>0</v>
      </c>
      <c r="C287" s="327">
        <v>0</v>
      </c>
      <c r="D287" s="327">
        <v>0</v>
      </c>
      <c r="E287" s="350"/>
      <c r="F287" s="350">
        <v>0</v>
      </c>
    </row>
    <row r="288" ht="24.95" customHeight="true" spans="1:6">
      <c r="A288" s="174" t="s">
        <v>266</v>
      </c>
      <c r="B288" s="329">
        <v>0</v>
      </c>
      <c r="C288" s="329">
        <v>0</v>
      </c>
      <c r="D288" s="329">
        <v>0</v>
      </c>
      <c r="E288" s="351"/>
      <c r="F288" s="351">
        <v>0</v>
      </c>
    </row>
    <row r="289" ht="24.95" customHeight="true" spans="1:6">
      <c r="A289" s="184" t="s">
        <v>267</v>
      </c>
      <c r="B289" s="327">
        <v>0</v>
      </c>
      <c r="C289" s="327">
        <v>0</v>
      </c>
      <c r="D289" s="327">
        <v>0</v>
      </c>
      <c r="E289" s="350"/>
      <c r="F289" s="350">
        <v>0</v>
      </c>
    </row>
    <row r="290" ht="24.95" customHeight="true" spans="1:6">
      <c r="A290" s="174" t="s">
        <v>268</v>
      </c>
      <c r="B290" s="329">
        <v>0</v>
      </c>
      <c r="C290" s="329">
        <v>0</v>
      </c>
      <c r="D290" s="329">
        <v>0</v>
      </c>
      <c r="E290" s="351"/>
      <c r="F290" s="351">
        <v>0</v>
      </c>
    </row>
    <row r="291" ht="24.95" customHeight="true" spans="1:6">
      <c r="A291" s="184" t="s">
        <v>269</v>
      </c>
      <c r="B291" s="327">
        <v>0</v>
      </c>
      <c r="C291" s="327">
        <v>0</v>
      </c>
      <c r="D291" s="327">
        <v>0</v>
      </c>
      <c r="E291" s="350"/>
      <c r="F291" s="350">
        <v>0</v>
      </c>
    </row>
    <row r="292" ht="24.95" customHeight="true" spans="1:6">
      <c r="A292" s="174" t="s">
        <v>270</v>
      </c>
      <c r="B292" s="329">
        <v>0</v>
      </c>
      <c r="C292" s="329">
        <v>0</v>
      </c>
      <c r="D292" s="329">
        <v>0</v>
      </c>
      <c r="E292" s="351"/>
      <c r="F292" s="351">
        <v>0</v>
      </c>
    </row>
    <row r="293" ht="24.95" customHeight="true" spans="1:6">
      <c r="A293" s="184" t="s">
        <v>271</v>
      </c>
      <c r="B293" s="327">
        <v>0</v>
      </c>
      <c r="C293" s="327">
        <v>995</v>
      </c>
      <c r="D293" s="327">
        <v>995</v>
      </c>
      <c r="E293" s="350">
        <f>D293/C293*100</f>
        <v>100</v>
      </c>
      <c r="F293" s="350">
        <v>0</v>
      </c>
    </row>
    <row r="294" ht="24.95" customHeight="true" spans="1:6">
      <c r="A294" s="174" t="s">
        <v>272</v>
      </c>
      <c r="B294" s="329">
        <v>0</v>
      </c>
      <c r="C294" s="329">
        <v>13</v>
      </c>
      <c r="D294" s="329">
        <v>13</v>
      </c>
      <c r="E294" s="351">
        <f>D294/C294*100</f>
        <v>100</v>
      </c>
      <c r="F294" s="351">
        <v>0</v>
      </c>
    </row>
    <row r="295" ht="24.95" customHeight="true" spans="1:6">
      <c r="A295" s="174" t="s">
        <v>273</v>
      </c>
      <c r="B295" s="329">
        <v>0</v>
      </c>
      <c r="C295" s="329">
        <v>0</v>
      </c>
      <c r="D295" s="329">
        <v>0</v>
      </c>
      <c r="E295" s="351"/>
      <c r="F295" s="351">
        <v>0</v>
      </c>
    </row>
    <row r="296" ht="24.95" customHeight="true" spans="1:6">
      <c r="A296" s="174" t="s">
        <v>274</v>
      </c>
      <c r="B296" s="329">
        <v>0</v>
      </c>
      <c r="C296" s="329">
        <v>812</v>
      </c>
      <c r="D296" s="329">
        <v>812</v>
      </c>
      <c r="E296" s="351">
        <f>D296/C296*100</f>
        <v>100</v>
      </c>
      <c r="F296" s="351">
        <v>0</v>
      </c>
    </row>
    <row r="297" ht="24.95" customHeight="true" spans="1:6">
      <c r="A297" s="174" t="s">
        <v>275</v>
      </c>
      <c r="B297" s="329"/>
      <c r="C297" s="329">
        <v>0</v>
      </c>
      <c r="D297" s="329">
        <v>0</v>
      </c>
      <c r="E297" s="351"/>
      <c r="F297" s="351">
        <v>0</v>
      </c>
    </row>
    <row r="298" ht="24.95" customHeight="true" spans="1:6">
      <c r="A298" s="174" t="s">
        <v>276</v>
      </c>
      <c r="B298" s="329"/>
      <c r="C298" s="329">
        <v>0</v>
      </c>
      <c r="D298" s="329">
        <v>0</v>
      </c>
      <c r="E298" s="351"/>
      <c r="F298" s="351">
        <v>0</v>
      </c>
    </row>
    <row r="299" ht="24.95" customHeight="true" spans="1:6">
      <c r="A299" s="174" t="s">
        <v>277</v>
      </c>
      <c r="B299" s="329"/>
      <c r="C299" s="329">
        <v>0</v>
      </c>
      <c r="D299" s="329">
        <v>0</v>
      </c>
      <c r="E299" s="351"/>
      <c r="F299" s="351">
        <v>0</v>
      </c>
    </row>
    <row r="300" ht="24.95" customHeight="true" spans="1:6">
      <c r="A300" s="174" t="s">
        <v>278</v>
      </c>
      <c r="B300" s="329"/>
      <c r="C300" s="329">
        <v>170</v>
      </c>
      <c r="D300" s="329">
        <v>170</v>
      </c>
      <c r="E300" s="351">
        <f>D300/C300*100</f>
        <v>100</v>
      </c>
      <c r="F300" s="351">
        <v>0</v>
      </c>
    </row>
    <row r="301" ht="24.95" customHeight="true" spans="1:6">
      <c r="A301" s="174" t="s">
        <v>279</v>
      </c>
      <c r="B301" s="329"/>
      <c r="C301" s="329">
        <v>0</v>
      </c>
      <c r="D301" s="329">
        <v>0</v>
      </c>
      <c r="E301" s="351"/>
      <c r="F301" s="351">
        <v>0</v>
      </c>
    </row>
    <row r="302" ht="24.95" customHeight="true" spans="1:6">
      <c r="A302" s="174" t="s">
        <v>280</v>
      </c>
      <c r="B302" s="329"/>
      <c r="C302" s="329">
        <v>0</v>
      </c>
      <c r="D302" s="329">
        <v>0</v>
      </c>
      <c r="E302" s="351"/>
      <c r="F302" s="351">
        <v>0</v>
      </c>
    </row>
    <row r="303" ht="24.95" customHeight="true" spans="1:6">
      <c r="A303" s="184" t="s">
        <v>281</v>
      </c>
      <c r="B303" s="327"/>
      <c r="C303" s="327">
        <v>0</v>
      </c>
      <c r="D303" s="327">
        <v>0</v>
      </c>
      <c r="E303" s="350"/>
      <c r="F303" s="350">
        <v>0</v>
      </c>
    </row>
    <row r="304" ht="24.95" customHeight="true" spans="1:6">
      <c r="A304" s="174" t="s">
        <v>282</v>
      </c>
      <c r="B304" s="329"/>
      <c r="C304" s="329">
        <v>0</v>
      </c>
      <c r="D304" s="329">
        <v>0</v>
      </c>
      <c r="E304" s="351"/>
      <c r="F304" s="351">
        <v>0</v>
      </c>
    </row>
    <row r="305" ht="24.95" customHeight="true" spans="1:6">
      <c r="A305" s="184" t="s">
        <v>283</v>
      </c>
      <c r="B305" s="327">
        <v>61293</v>
      </c>
      <c r="C305" s="327">
        <v>63863</v>
      </c>
      <c r="D305" s="327">
        <v>62999</v>
      </c>
      <c r="E305" s="350">
        <f>D305/C305*100</f>
        <v>98.6471039569078</v>
      </c>
      <c r="F305" s="350">
        <v>106.908430627206</v>
      </c>
    </row>
    <row r="306" ht="24.95" customHeight="true" spans="1:6">
      <c r="A306" s="184" t="s">
        <v>284</v>
      </c>
      <c r="B306" s="327">
        <v>0</v>
      </c>
      <c r="C306" s="327">
        <v>0</v>
      </c>
      <c r="D306" s="327">
        <v>0</v>
      </c>
      <c r="E306" s="350"/>
      <c r="F306" s="350">
        <v>0</v>
      </c>
    </row>
    <row r="307" ht="24.95" customHeight="true" spans="1:6">
      <c r="A307" s="174" t="s">
        <v>285</v>
      </c>
      <c r="B307" s="329">
        <v>0</v>
      </c>
      <c r="C307" s="329">
        <v>0</v>
      </c>
      <c r="D307" s="329">
        <v>0</v>
      </c>
      <c r="E307" s="351"/>
      <c r="F307" s="351">
        <v>0</v>
      </c>
    </row>
    <row r="308" ht="24.95" customHeight="true" spans="1:6">
      <c r="A308" s="174" t="s">
        <v>286</v>
      </c>
      <c r="B308" s="329">
        <v>0</v>
      </c>
      <c r="C308" s="329">
        <v>0</v>
      </c>
      <c r="D308" s="329">
        <v>0</v>
      </c>
      <c r="E308" s="351"/>
      <c r="F308" s="351">
        <v>0</v>
      </c>
    </row>
    <row r="309" ht="24.95" customHeight="true" spans="1:6">
      <c r="A309" s="184" t="s">
        <v>287</v>
      </c>
      <c r="B309" s="327">
        <v>52013</v>
      </c>
      <c r="C309" s="327">
        <v>50581</v>
      </c>
      <c r="D309" s="327">
        <v>50581</v>
      </c>
      <c r="E309" s="350">
        <f>D309/C309*100</f>
        <v>100</v>
      </c>
      <c r="F309" s="350">
        <v>103.794221456127</v>
      </c>
    </row>
    <row r="310" ht="24.95" customHeight="true" spans="1:6">
      <c r="A310" s="174" t="s">
        <v>96</v>
      </c>
      <c r="B310" s="329">
        <v>44162</v>
      </c>
      <c r="C310" s="329">
        <v>38400</v>
      </c>
      <c r="D310" s="329">
        <v>38400</v>
      </c>
      <c r="E310" s="351">
        <f>D310/C310*100</f>
        <v>100</v>
      </c>
      <c r="F310" s="351">
        <v>104.259998370938</v>
      </c>
    </row>
    <row r="311" ht="24.95" customHeight="true" spans="1:6">
      <c r="A311" s="174" t="s">
        <v>97</v>
      </c>
      <c r="B311" s="329">
        <v>5421</v>
      </c>
      <c r="C311" s="329">
        <v>9057</v>
      </c>
      <c r="D311" s="329">
        <v>9057</v>
      </c>
      <c r="E311" s="351">
        <f>D311/C311*100</f>
        <v>100</v>
      </c>
      <c r="F311" s="351">
        <v>106.265399507216</v>
      </c>
    </row>
    <row r="312" ht="24.95" customHeight="true" spans="1:6">
      <c r="A312" s="174" t="s">
        <v>98</v>
      </c>
      <c r="B312" s="329">
        <v>0</v>
      </c>
      <c r="C312" s="329">
        <v>0</v>
      </c>
      <c r="D312" s="329">
        <v>0</v>
      </c>
      <c r="E312" s="351"/>
      <c r="F312" s="351">
        <v>0</v>
      </c>
    </row>
    <row r="313" ht="24.95" customHeight="true" spans="1:6">
      <c r="A313" s="174" t="s">
        <v>137</v>
      </c>
      <c r="B313" s="329">
        <v>348</v>
      </c>
      <c r="C313" s="329">
        <v>348</v>
      </c>
      <c r="D313" s="329">
        <v>348</v>
      </c>
      <c r="E313" s="351">
        <f>D313/C313*100</f>
        <v>100</v>
      </c>
      <c r="F313" s="351">
        <v>87.6574307304786</v>
      </c>
    </row>
    <row r="314" ht="24.95" customHeight="true" spans="1:6">
      <c r="A314" s="174" t="s">
        <v>288</v>
      </c>
      <c r="B314" s="329">
        <v>1915</v>
      </c>
      <c r="C314" s="329">
        <v>2027</v>
      </c>
      <c r="D314" s="329">
        <v>2027</v>
      </c>
      <c r="E314" s="351">
        <f>D314/C314*100</f>
        <v>100</v>
      </c>
      <c r="F314" s="351">
        <v>96.203132415757</v>
      </c>
    </row>
    <row r="315" ht="24.95" customHeight="true" spans="1:6">
      <c r="A315" s="174" t="s">
        <v>289</v>
      </c>
      <c r="B315" s="329">
        <v>0</v>
      </c>
      <c r="C315" s="329">
        <v>0</v>
      </c>
      <c r="D315" s="329">
        <v>0</v>
      </c>
      <c r="E315" s="351"/>
      <c r="F315" s="351">
        <v>0</v>
      </c>
    </row>
    <row r="316" ht="24.95" customHeight="true" spans="1:6">
      <c r="A316" s="174" t="s">
        <v>105</v>
      </c>
      <c r="B316" s="329">
        <v>137</v>
      </c>
      <c r="C316" s="329">
        <v>134</v>
      </c>
      <c r="D316" s="329">
        <v>134</v>
      </c>
      <c r="E316" s="351">
        <f>D316/C316*100</f>
        <v>100</v>
      </c>
      <c r="F316" s="351">
        <v>104.6875</v>
      </c>
    </row>
    <row r="317" ht="24.95" customHeight="true" spans="1:6">
      <c r="A317" s="174" t="s">
        <v>292</v>
      </c>
      <c r="B317" s="329">
        <v>30</v>
      </c>
      <c r="C317" s="329">
        <v>615</v>
      </c>
      <c r="D317" s="329">
        <v>615</v>
      </c>
      <c r="E317" s="351">
        <f>D317/C317*100</f>
        <v>100</v>
      </c>
      <c r="F317" s="351">
        <v>90.8419497784343</v>
      </c>
    </row>
    <row r="318" ht="24.95" customHeight="true" spans="1:6">
      <c r="A318" s="184" t="s">
        <v>293</v>
      </c>
      <c r="B318" s="327">
        <v>0</v>
      </c>
      <c r="C318" s="327">
        <v>220</v>
      </c>
      <c r="D318" s="327">
        <v>220</v>
      </c>
      <c r="E318" s="350">
        <f>D318/C318*100</f>
        <v>100</v>
      </c>
      <c r="F318" s="350">
        <v>0</v>
      </c>
    </row>
    <row r="319" ht="24.95" customHeight="true" spans="1:6">
      <c r="A319" s="174" t="s">
        <v>96</v>
      </c>
      <c r="B319" s="329">
        <v>0</v>
      </c>
      <c r="C319" s="329">
        <v>185</v>
      </c>
      <c r="D319" s="329">
        <v>185</v>
      </c>
      <c r="E319" s="351">
        <f>D319/C319*100</f>
        <v>100</v>
      </c>
      <c r="F319" s="351">
        <v>0</v>
      </c>
    </row>
    <row r="320" ht="24.95" customHeight="true" spans="1:6">
      <c r="A320" s="174" t="s">
        <v>97</v>
      </c>
      <c r="B320" s="329">
        <v>0</v>
      </c>
      <c r="C320" s="329">
        <v>35</v>
      </c>
      <c r="D320" s="329">
        <v>35</v>
      </c>
      <c r="E320" s="351">
        <f>D320/C320*100</f>
        <v>100</v>
      </c>
      <c r="F320" s="351">
        <v>0</v>
      </c>
    </row>
    <row r="321" ht="24.95" customHeight="true" spans="1:6">
      <c r="A321" s="174" t="s">
        <v>98</v>
      </c>
      <c r="B321" s="329">
        <v>0</v>
      </c>
      <c r="C321" s="329">
        <v>0</v>
      </c>
      <c r="D321" s="329">
        <v>0</v>
      </c>
      <c r="E321" s="351"/>
      <c r="F321" s="351">
        <v>0</v>
      </c>
    </row>
    <row r="322" ht="24.95" customHeight="true" spans="1:6">
      <c r="A322" s="174" t="s">
        <v>294</v>
      </c>
      <c r="B322" s="329">
        <v>0</v>
      </c>
      <c r="C322" s="329">
        <v>0</v>
      </c>
      <c r="D322" s="329">
        <v>0</v>
      </c>
      <c r="E322" s="351"/>
      <c r="F322" s="351">
        <v>0</v>
      </c>
    </row>
    <row r="323" ht="24.95" customHeight="true" spans="1:6">
      <c r="A323" s="174" t="s">
        <v>105</v>
      </c>
      <c r="B323" s="329">
        <v>0</v>
      </c>
      <c r="C323" s="329">
        <v>0</v>
      </c>
      <c r="D323" s="329">
        <v>0</v>
      </c>
      <c r="E323" s="351"/>
      <c r="F323" s="351">
        <v>0</v>
      </c>
    </row>
    <row r="324" ht="24.95" customHeight="true" spans="1:6">
      <c r="A324" s="174" t="s">
        <v>295</v>
      </c>
      <c r="B324" s="329">
        <v>0</v>
      </c>
      <c r="C324" s="329">
        <v>0</v>
      </c>
      <c r="D324" s="329">
        <v>0</v>
      </c>
      <c r="E324" s="351"/>
      <c r="F324" s="351">
        <v>0</v>
      </c>
    </row>
    <row r="325" ht="24.95" customHeight="true" spans="1:6">
      <c r="A325" s="184" t="s">
        <v>296</v>
      </c>
      <c r="B325" s="327">
        <v>2192</v>
      </c>
      <c r="C325" s="327">
        <v>2535</v>
      </c>
      <c r="D325" s="327">
        <v>2534</v>
      </c>
      <c r="E325" s="350">
        <f>D325/C325*100</f>
        <v>99.9605522682446</v>
      </c>
      <c r="F325" s="350">
        <v>99.6460872984664</v>
      </c>
    </row>
    <row r="326" ht="24.95" customHeight="true" spans="1:6">
      <c r="A326" s="174" t="s">
        <v>96</v>
      </c>
      <c r="B326" s="329">
        <v>2149</v>
      </c>
      <c r="C326" s="329">
        <v>2079</v>
      </c>
      <c r="D326" s="329">
        <v>2079</v>
      </c>
      <c r="E326" s="351">
        <f>D326/C326*100</f>
        <v>100</v>
      </c>
      <c r="F326" s="351">
        <v>91.2642669007902</v>
      </c>
    </row>
    <row r="327" ht="24.95" customHeight="true" spans="1:6">
      <c r="A327" s="174" t="s">
        <v>97</v>
      </c>
      <c r="B327" s="329">
        <v>25</v>
      </c>
      <c r="C327" s="329">
        <v>137</v>
      </c>
      <c r="D327" s="329">
        <v>136</v>
      </c>
      <c r="E327" s="351">
        <f>D327/C327*100</f>
        <v>99.2700729927007</v>
      </c>
      <c r="F327" s="351">
        <v>60.4444444444444</v>
      </c>
    </row>
    <row r="328" ht="24.95" customHeight="true" spans="1:6">
      <c r="A328" s="174" t="s">
        <v>98</v>
      </c>
      <c r="B328" s="329">
        <v>0</v>
      </c>
      <c r="C328" s="329">
        <v>0</v>
      </c>
      <c r="D328" s="329">
        <v>0</v>
      </c>
      <c r="E328" s="351"/>
      <c r="F328" s="351">
        <v>0</v>
      </c>
    </row>
    <row r="329" ht="24.95" customHeight="true" spans="1:6">
      <c r="A329" s="174" t="s">
        <v>297</v>
      </c>
      <c r="B329" s="329">
        <v>0</v>
      </c>
      <c r="C329" s="329">
        <v>0</v>
      </c>
      <c r="D329" s="329">
        <v>0</v>
      </c>
      <c r="E329" s="351"/>
      <c r="F329" s="351">
        <v>0</v>
      </c>
    </row>
    <row r="330" ht="24.95" customHeight="true" spans="1:6">
      <c r="A330" s="174" t="s">
        <v>298</v>
      </c>
      <c r="B330" s="329">
        <v>3</v>
      </c>
      <c r="C330" s="329">
        <v>3</v>
      </c>
      <c r="D330" s="329">
        <v>3</v>
      </c>
      <c r="E330" s="351">
        <f>D330/C330*100</f>
        <v>100</v>
      </c>
      <c r="F330" s="351">
        <v>14.2857142857143</v>
      </c>
    </row>
    <row r="331" ht="24.95" customHeight="true" spans="1:6">
      <c r="A331" s="174" t="s">
        <v>105</v>
      </c>
      <c r="B331" s="329">
        <v>0</v>
      </c>
      <c r="C331" s="329">
        <v>0</v>
      </c>
      <c r="D331" s="329">
        <v>0</v>
      </c>
      <c r="E331" s="351"/>
      <c r="F331" s="351">
        <v>0</v>
      </c>
    </row>
    <row r="332" ht="24.95" customHeight="true" spans="1:6">
      <c r="A332" s="174" t="s">
        <v>299</v>
      </c>
      <c r="B332" s="329">
        <v>15</v>
      </c>
      <c r="C332" s="329">
        <v>316</v>
      </c>
      <c r="D332" s="329">
        <v>316</v>
      </c>
      <c r="E332" s="351">
        <f>D332/C332*100</f>
        <v>100</v>
      </c>
      <c r="F332" s="351">
        <v>1663.15789473684</v>
      </c>
    </row>
    <row r="333" ht="24.95" customHeight="true" spans="1:6">
      <c r="A333" s="184" t="s">
        <v>300</v>
      </c>
      <c r="B333" s="327">
        <v>2982</v>
      </c>
      <c r="C333" s="327">
        <v>3342</v>
      </c>
      <c r="D333" s="327">
        <v>3342</v>
      </c>
      <c r="E333" s="350">
        <f>D333/C333*100</f>
        <v>100</v>
      </c>
      <c r="F333" s="350">
        <v>97.9484173505275</v>
      </c>
    </row>
    <row r="334" ht="24.95" customHeight="true" spans="1:6">
      <c r="A334" s="174" t="s">
        <v>96</v>
      </c>
      <c r="B334" s="329">
        <v>2763</v>
      </c>
      <c r="C334" s="329">
        <v>2477</v>
      </c>
      <c r="D334" s="329">
        <v>2477</v>
      </c>
      <c r="E334" s="351">
        <f>D334/C334*100</f>
        <v>100</v>
      </c>
      <c r="F334" s="351">
        <v>96.9471624266145</v>
      </c>
    </row>
    <row r="335" ht="24.95" customHeight="true" spans="1:6">
      <c r="A335" s="174" t="s">
        <v>97</v>
      </c>
      <c r="B335" s="329">
        <v>219</v>
      </c>
      <c r="C335" s="329">
        <v>811</v>
      </c>
      <c r="D335" s="329">
        <v>811</v>
      </c>
      <c r="E335" s="351">
        <f>D335/C335*100</f>
        <v>100</v>
      </c>
      <c r="F335" s="351">
        <v>106.290956749672</v>
      </c>
    </row>
    <row r="336" ht="24.95" customHeight="true" spans="1:6">
      <c r="A336" s="174" t="s">
        <v>98</v>
      </c>
      <c r="B336" s="329">
        <v>0</v>
      </c>
      <c r="C336" s="329">
        <v>0</v>
      </c>
      <c r="D336" s="329">
        <v>0</v>
      </c>
      <c r="E336" s="351"/>
      <c r="F336" s="351">
        <v>0</v>
      </c>
    </row>
    <row r="337" ht="24.95" customHeight="true" spans="1:6">
      <c r="A337" s="174" t="s">
        <v>301</v>
      </c>
      <c r="B337" s="329">
        <v>0</v>
      </c>
      <c r="C337" s="329">
        <v>0</v>
      </c>
      <c r="D337" s="329">
        <v>0</v>
      </c>
      <c r="E337" s="351"/>
      <c r="F337" s="351">
        <v>0</v>
      </c>
    </row>
    <row r="338" ht="24.95" customHeight="true" spans="1:6">
      <c r="A338" s="174" t="s">
        <v>302</v>
      </c>
      <c r="B338" s="329">
        <v>0</v>
      </c>
      <c r="C338" s="329">
        <v>0</v>
      </c>
      <c r="D338" s="329">
        <v>0</v>
      </c>
      <c r="E338" s="351"/>
      <c r="F338" s="351">
        <v>0</v>
      </c>
    </row>
    <row r="339" ht="24.95" customHeight="true" spans="1:6">
      <c r="A339" s="174" t="s">
        <v>303</v>
      </c>
      <c r="B339" s="329">
        <v>0</v>
      </c>
      <c r="C339" s="329">
        <v>0</v>
      </c>
      <c r="D339" s="329">
        <v>0</v>
      </c>
      <c r="E339" s="351"/>
      <c r="F339" s="351">
        <v>0</v>
      </c>
    </row>
    <row r="340" ht="24.95" customHeight="true" spans="1:6">
      <c r="A340" s="174" t="s">
        <v>105</v>
      </c>
      <c r="B340" s="329">
        <v>0</v>
      </c>
      <c r="C340" s="329">
        <v>0</v>
      </c>
      <c r="D340" s="329">
        <v>0</v>
      </c>
      <c r="E340" s="351"/>
      <c r="F340" s="351">
        <v>0</v>
      </c>
    </row>
    <row r="341" ht="24.95" customHeight="true" spans="1:6">
      <c r="A341" s="174" t="s">
        <v>304</v>
      </c>
      <c r="B341" s="329">
        <v>0</v>
      </c>
      <c r="C341" s="329">
        <v>54</v>
      </c>
      <c r="D341" s="329">
        <v>54</v>
      </c>
      <c r="E341" s="351">
        <f>D341/C341*100</f>
        <v>100</v>
      </c>
      <c r="F341" s="351">
        <v>57.4468085106383</v>
      </c>
    </row>
    <row r="342" ht="24.95" customHeight="true" spans="1:6">
      <c r="A342" s="184" t="s">
        <v>305</v>
      </c>
      <c r="B342" s="327">
        <v>1751</v>
      </c>
      <c r="C342" s="327">
        <v>1773</v>
      </c>
      <c r="D342" s="327">
        <v>1772</v>
      </c>
      <c r="E342" s="350">
        <f>D342/C342*100</f>
        <v>99.9435984207558</v>
      </c>
      <c r="F342" s="350">
        <v>119.407008086253</v>
      </c>
    </row>
    <row r="343" ht="24.95" customHeight="true" spans="1:6">
      <c r="A343" s="174" t="s">
        <v>96</v>
      </c>
      <c r="B343" s="329">
        <v>1290</v>
      </c>
      <c r="C343" s="329">
        <v>1193</v>
      </c>
      <c r="D343" s="329">
        <v>1193</v>
      </c>
      <c r="E343" s="351">
        <f>D343/C343*100</f>
        <v>100</v>
      </c>
      <c r="F343" s="351">
        <v>116.276803118908</v>
      </c>
    </row>
    <row r="344" ht="24.95" customHeight="true" spans="1:6">
      <c r="A344" s="174" t="s">
        <v>97</v>
      </c>
      <c r="B344" s="329">
        <v>114</v>
      </c>
      <c r="C344" s="329">
        <v>170</v>
      </c>
      <c r="D344" s="329">
        <v>169</v>
      </c>
      <c r="E344" s="351">
        <f>D344/C344*100</f>
        <v>99.4117647058823</v>
      </c>
      <c r="F344" s="351">
        <v>63.7735849056604</v>
      </c>
    </row>
    <row r="345" ht="24.95" customHeight="true" spans="1:6">
      <c r="A345" s="174" t="s">
        <v>98</v>
      </c>
      <c r="B345" s="329">
        <v>0</v>
      </c>
      <c r="C345" s="329">
        <v>0</v>
      </c>
      <c r="D345" s="329">
        <v>0</v>
      </c>
      <c r="E345" s="351"/>
      <c r="F345" s="351">
        <v>0</v>
      </c>
    </row>
    <row r="346" ht="24.95" customHeight="true" spans="1:6">
      <c r="A346" s="174" t="s">
        <v>306</v>
      </c>
      <c r="B346" s="329">
        <v>0</v>
      </c>
      <c r="C346" s="329">
        <v>0</v>
      </c>
      <c r="D346" s="329">
        <v>0</v>
      </c>
      <c r="E346" s="351"/>
      <c r="F346" s="351">
        <v>0</v>
      </c>
    </row>
    <row r="347" ht="24.95" customHeight="true" spans="1:6">
      <c r="A347" s="174" t="s">
        <v>307</v>
      </c>
      <c r="B347" s="329">
        <v>0</v>
      </c>
      <c r="C347" s="329">
        <v>0</v>
      </c>
      <c r="D347" s="329">
        <v>0</v>
      </c>
      <c r="E347" s="351"/>
      <c r="F347" s="351">
        <v>0</v>
      </c>
    </row>
    <row r="348" ht="24.95" customHeight="true" spans="1:6">
      <c r="A348" s="174" t="s">
        <v>308</v>
      </c>
      <c r="B348" s="329">
        <v>90</v>
      </c>
      <c r="C348" s="329">
        <v>90</v>
      </c>
      <c r="D348" s="329">
        <v>90</v>
      </c>
      <c r="E348" s="351">
        <f>D348/C348*100</f>
        <v>100</v>
      </c>
      <c r="F348" s="351">
        <v>100</v>
      </c>
    </row>
    <row r="349" ht="24.95" customHeight="true" spans="1:6">
      <c r="A349" s="174" t="s">
        <v>309</v>
      </c>
      <c r="B349" s="329">
        <v>27</v>
      </c>
      <c r="C349" s="329">
        <v>34</v>
      </c>
      <c r="D349" s="329">
        <v>34</v>
      </c>
      <c r="E349" s="351">
        <f>D349/C349*100</f>
        <v>100</v>
      </c>
      <c r="F349" s="351">
        <v>125.925925925926</v>
      </c>
    </row>
    <row r="350" ht="24.95" customHeight="true" spans="1:6">
      <c r="A350" s="174" t="s">
        <v>310</v>
      </c>
      <c r="B350" s="329">
        <v>0</v>
      </c>
      <c r="C350" s="329">
        <v>0</v>
      </c>
      <c r="D350" s="329">
        <v>0</v>
      </c>
      <c r="E350" s="351"/>
      <c r="F350" s="351">
        <v>0</v>
      </c>
    </row>
    <row r="351" ht="24.95" customHeight="true" spans="1:6">
      <c r="A351" s="174" t="s">
        <v>311</v>
      </c>
      <c r="B351" s="329">
        <v>151</v>
      </c>
      <c r="C351" s="329">
        <v>130</v>
      </c>
      <c r="D351" s="329">
        <v>130</v>
      </c>
      <c r="E351" s="351">
        <f>D351/C351*100</f>
        <v>100</v>
      </c>
      <c r="F351" s="351">
        <v>0</v>
      </c>
    </row>
    <row r="352" ht="24.95" customHeight="true" spans="1:6">
      <c r="A352" s="174" t="s">
        <v>312</v>
      </c>
      <c r="B352" s="329">
        <v>1</v>
      </c>
      <c r="C352" s="329">
        <v>1</v>
      </c>
      <c r="D352" s="329">
        <v>1</v>
      </c>
      <c r="E352" s="351">
        <f>D352/C352*100</f>
        <v>100</v>
      </c>
      <c r="F352" s="351">
        <v>100</v>
      </c>
    </row>
    <row r="353" ht="24.95" customHeight="true" spans="1:6">
      <c r="A353" s="174" t="s">
        <v>313</v>
      </c>
      <c r="B353" s="329">
        <v>0</v>
      </c>
      <c r="C353" s="329">
        <v>0</v>
      </c>
      <c r="D353" s="329">
        <v>0</v>
      </c>
      <c r="E353" s="351"/>
      <c r="F353" s="351">
        <v>0</v>
      </c>
    </row>
    <row r="354" ht="24.95" customHeight="true" spans="1:6">
      <c r="A354" s="174" t="s">
        <v>314</v>
      </c>
      <c r="B354" s="329">
        <v>0</v>
      </c>
      <c r="C354" s="329">
        <v>0</v>
      </c>
      <c r="D354" s="329">
        <v>0</v>
      </c>
      <c r="E354" s="351"/>
      <c r="F354" s="351">
        <v>0</v>
      </c>
    </row>
    <row r="355" ht="24.95" customHeight="true" spans="1:6">
      <c r="A355" s="174" t="s">
        <v>137</v>
      </c>
      <c r="B355" s="329">
        <v>0</v>
      </c>
      <c r="C355" s="329">
        <v>0</v>
      </c>
      <c r="D355" s="329">
        <v>0</v>
      </c>
      <c r="E355" s="351"/>
      <c r="F355" s="351">
        <v>0</v>
      </c>
    </row>
    <row r="356" ht="24.95" customHeight="true" spans="1:6">
      <c r="A356" s="174" t="s">
        <v>105</v>
      </c>
      <c r="B356" s="329">
        <v>78</v>
      </c>
      <c r="C356" s="329">
        <v>78</v>
      </c>
      <c r="D356" s="329">
        <v>78</v>
      </c>
      <c r="E356" s="351">
        <f>D356/C356*100</f>
        <v>100</v>
      </c>
      <c r="F356" s="351">
        <v>109.859154929577</v>
      </c>
    </row>
    <row r="357" ht="24.95" customHeight="true" spans="1:6">
      <c r="A357" s="174" t="s">
        <v>315</v>
      </c>
      <c r="B357" s="329">
        <v>0</v>
      </c>
      <c r="C357" s="329">
        <v>77</v>
      </c>
      <c r="D357" s="329">
        <v>77</v>
      </c>
      <c r="E357" s="351">
        <f>D357/C357*100</f>
        <v>100</v>
      </c>
      <c r="F357" s="351">
        <v>0</v>
      </c>
    </row>
    <row r="358" ht="24.95" customHeight="true" spans="1:6">
      <c r="A358" s="184" t="s">
        <v>316</v>
      </c>
      <c r="B358" s="327">
        <v>0</v>
      </c>
      <c r="C358" s="327">
        <v>0</v>
      </c>
      <c r="D358" s="327">
        <v>0</v>
      </c>
      <c r="E358" s="350"/>
      <c r="F358" s="350">
        <v>0</v>
      </c>
    </row>
    <row r="359" ht="24.95" customHeight="true" spans="1:6">
      <c r="A359" s="174" t="s">
        <v>96</v>
      </c>
      <c r="B359" s="329">
        <v>0</v>
      </c>
      <c r="C359" s="329">
        <v>0</v>
      </c>
      <c r="D359" s="329">
        <v>0</v>
      </c>
      <c r="E359" s="351"/>
      <c r="F359" s="351">
        <v>0</v>
      </c>
    </row>
    <row r="360" ht="24.95" customHeight="true" spans="1:6">
      <c r="A360" s="174" t="s">
        <v>97</v>
      </c>
      <c r="B360" s="329">
        <v>0</v>
      </c>
      <c r="C360" s="329">
        <v>0</v>
      </c>
      <c r="D360" s="329">
        <v>0</v>
      </c>
      <c r="E360" s="351"/>
      <c r="F360" s="351">
        <v>0</v>
      </c>
    </row>
    <row r="361" ht="24.95" customHeight="true" spans="1:6">
      <c r="A361" s="174" t="s">
        <v>98</v>
      </c>
      <c r="B361" s="329">
        <v>0</v>
      </c>
      <c r="C361" s="329">
        <v>0</v>
      </c>
      <c r="D361" s="329">
        <v>0</v>
      </c>
      <c r="E361" s="351"/>
      <c r="F361" s="351">
        <v>0</v>
      </c>
    </row>
    <row r="362" ht="24.95" customHeight="true" spans="1:6">
      <c r="A362" s="174" t="s">
        <v>317</v>
      </c>
      <c r="B362" s="329">
        <v>0</v>
      </c>
      <c r="C362" s="329">
        <v>0</v>
      </c>
      <c r="D362" s="329">
        <v>0</v>
      </c>
      <c r="E362" s="351"/>
      <c r="F362" s="351">
        <v>0</v>
      </c>
    </row>
    <row r="363" ht="24.95" customHeight="true" spans="1:6">
      <c r="A363" s="174" t="s">
        <v>318</v>
      </c>
      <c r="B363" s="329">
        <v>0</v>
      </c>
      <c r="C363" s="329">
        <v>0</v>
      </c>
      <c r="D363" s="329">
        <v>0</v>
      </c>
      <c r="E363" s="351"/>
      <c r="F363" s="351">
        <v>0</v>
      </c>
    </row>
    <row r="364" ht="24.95" customHeight="true" spans="1:6">
      <c r="A364" s="174" t="s">
        <v>319</v>
      </c>
      <c r="B364" s="329">
        <v>0</v>
      </c>
      <c r="C364" s="329">
        <v>0</v>
      </c>
      <c r="D364" s="329">
        <v>0</v>
      </c>
      <c r="E364" s="351"/>
      <c r="F364" s="351">
        <v>0</v>
      </c>
    </row>
    <row r="365" ht="24.95" customHeight="true" spans="1:6">
      <c r="A365" s="174" t="s">
        <v>137</v>
      </c>
      <c r="B365" s="329">
        <v>0</v>
      </c>
      <c r="C365" s="329">
        <v>0</v>
      </c>
      <c r="D365" s="329">
        <v>0</v>
      </c>
      <c r="E365" s="351"/>
      <c r="F365" s="351">
        <v>0</v>
      </c>
    </row>
    <row r="366" ht="24.95" customHeight="true" spans="1:6">
      <c r="A366" s="174" t="s">
        <v>105</v>
      </c>
      <c r="B366" s="329">
        <v>0</v>
      </c>
      <c r="C366" s="329">
        <v>0</v>
      </c>
      <c r="D366" s="329">
        <v>0</v>
      </c>
      <c r="E366" s="351"/>
      <c r="F366" s="351">
        <v>0</v>
      </c>
    </row>
    <row r="367" ht="24.95" customHeight="true" spans="1:6">
      <c r="A367" s="174" t="s">
        <v>320</v>
      </c>
      <c r="B367" s="329">
        <v>0</v>
      </c>
      <c r="C367" s="329">
        <v>0</v>
      </c>
      <c r="D367" s="329">
        <v>0</v>
      </c>
      <c r="E367" s="351"/>
      <c r="F367" s="351">
        <v>0</v>
      </c>
    </row>
    <row r="368" ht="24.95" customHeight="true" spans="1:6">
      <c r="A368" s="184" t="s">
        <v>321</v>
      </c>
      <c r="B368" s="327">
        <v>1843</v>
      </c>
      <c r="C368" s="327">
        <v>1764</v>
      </c>
      <c r="D368" s="327">
        <v>1764</v>
      </c>
      <c r="E368" s="350">
        <f>D368/C368*100</f>
        <v>100</v>
      </c>
      <c r="F368" s="350">
        <v>107.038834951456</v>
      </c>
    </row>
    <row r="369" ht="24.95" customHeight="true" spans="1:6">
      <c r="A369" s="174" t="s">
        <v>96</v>
      </c>
      <c r="B369" s="329">
        <v>1839</v>
      </c>
      <c r="C369" s="329">
        <v>1750</v>
      </c>
      <c r="D369" s="329">
        <v>1750</v>
      </c>
      <c r="E369" s="351">
        <f>D369/C369*100</f>
        <v>100</v>
      </c>
      <c r="F369" s="351">
        <v>106.512477175898</v>
      </c>
    </row>
    <row r="370" ht="24.95" customHeight="true" spans="1:6">
      <c r="A370" s="174" t="s">
        <v>97</v>
      </c>
      <c r="B370" s="329">
        <v>0</v>
      </c>
      <c r="C370" s="329">
        <v>0</v>
      </c>
      <c r="D370" s="329">
        <v>0</v>
      </c>
      <c r="E370" s="351"/>
      <c r="F370" s="351">
        <v>0</v>
      </c>
    </row>
    <row r="371" ht="24.95" customHeight="true" spans="1:6">
      <c r="A371" s="174" t="s">
        <v>98</v>
      </c>
      <c r="B371" s="329">
        <v>0</v>
      </c>
      <c r="C371" s="329">
        <v>0</v>
      </c>
      <c r="D371" s="329">
        <v>0</v>
      </c>
      <c r="E371" s="351"/>
      <c r="F371" s="351">
        <v>0</v>
      </c>
    </row>
    <row r="372" ht="24.95" customHeight="true" spans="1:6">
      <c r="A372" s="174" t="s">
        <v>322</v>
      </c>
      <c r="B372" s="329">
        <v>0</v>
      </c>
      <c r="C372" s="329">
        <v>0</v>
      </c>
      <c r="D372" s="329">
        <v>0</v>
      </c>
      <c r="E372" s="351"/>
      <c r="F372" s="351">
        <v>0</v>
      </c>
    </row>
    <row r="373" ht="24.95" customHeight="true" spans="1:6">
      <c r="A373" s="174" t="s">
        <v>323</v>
      </c>
      <c r="B373" s="329">
        <v>0</v>
      </c>
      <c r="C373" s="329">
        <v>0</v>
      </c>
      <c r="D373" s="329">
        <v>0</v>
      </c>
      <c r="E373" s="351"/>
      <c r="F373" s="351">
        <v>0</v>
      </c>
    </row>
    <row r="374" ht="24.95" customHeight="true" spans="1:6">
      <c r="A374" s="174" t="s">
        <v>324</v>
      </c>
      <c r="B374" s="329">
        <v>0</v>
      </c>
      <c r="C374" s="329">
        <v>0</v>
      </c>
      <c r="D374" s="329">
        <v>0</v>
      </c>
      <c r="E374" s="351"/>
      <c r="F374" s="351">
        <v>0</v>
      </c>
    </row>
    <row r="375" ht="24.95" customHeight="true" spans="1:6">
      <c r="A375" s="174" t="s">
        <v>137</v>
      </c>
      <c r="B375" s="329">
        <v>0</v>
      </c>
      <c r="C375" s="329">
        <v>0</v>
      </c>
      <c r="D375" s="329">
        <v>0</v>
      </c>
      <c r="E375" s="351"/>
      <c r="F375" s="351">
        <v>0</v>
      </c>
    </row>
    <row r="376" ht="24.95" customHeight="true" spans="1:6">
      <c r="A376" s="174" t="s">
        <v>105</v>
      </c>
      <c r="B376" s="329">
        <v>0</v>
      </c>
      <c r="C376" s="329">
        <v>0</v>
      </c>
      <c r="D376" s="329">
        <v>0</v>
      </c>
      <c r="E376" s="351"/>
      <c r="F376" s="351">
        <v>0</v>
      </c>
    </row>
    <row r="377" ht="24.95" customHeight="true" spans="1:6">
      <c r="A377" s="174" t="s">
        <v>325</v>
      </c>
      <c r="B377" s="329">
        <v>4</v>
      </c>
      <c r="C377" s="329">
        <v>14</v>
      </c>
      <c r="D377" s="329">
        <v>14</v>
      </c>
      <c r="E377" s="351">
        <f>D377/C377*100</f>
        <v>100</v>
      </c>
      <c r="F377" s="351">
        <v>280</v>
      </c>
    </row>
    <row r="378" ht="24.95" customHeight="true" spans="1:6">
      <c r="A378" s="184" t="s">
        <v>326</v>
      </c>
      <c r="B378" s="327">
        <v>0</v>
      </c>
      <c r="C378" s="327">
        <v>0</v>
      </c>
      <c r="D378" s="327">
        <v>0</v>
      </c>
      <c r="E378" s="350"/>
      <c r="F378" s="350">
        <v>0</v>
      </c>
    </row>
    <row r="379" ht="24.95" customHeight="true" spans="1:6">
      <c r="A379" s="174" t="s">
        <v>96</v>
      </c>
      <c r="B379" s="329">
        <v>0</v>
      </c>
      <c r="C379" s="329">
        <v>0</v>
      </c>
      <c r="D379" s="329">
        <v>0</v>
      </c>
      <c r="E379" s="351"/>
      <c r="F379" s="351">
        <v>0</v>
      </c>
    </row>
    <row r="380" ht="24.95" customHeight="true" spans="1:6">
      <c r="A380" s="174" t="s">
        <v>97</v>
      </c>
      <c r="B380" s="329">
        <v>0</v>
      </c>
      <c r="C380" s="329">
        <v>0</v>
      </c>
      <c r="D380" s="329">
        <v>0</v>
      </c>
      <c r="E380" s="351"/>
      <c r="F380" s="351">
        <v>0</v>
      </c>
    </row>
    <row r="381" ht="24.95" customHeight="true" spans="1:6">
      <c r="A381" s="174" t="s">
        <v>98</v>
      </c>
      <c r="B381" s="329">
        <v>0</v>
      </c>
      <c r="C381" s="329">
        <v>0</v>
      </c>
      <c r="D381" s="329">
        <v>0</v>
      </c>
      <c r="E381" s="351"/>
      <c r="F381" s="351">
        <v>0</v>
      </c>
    </row>
    <row r="382" ht="24.95" customHeight="true" spans="1:6">
      <c r="A382" s="174" t="s">
        <v>327</v>
      </c>
      <c r="B382" s="329">
        <v>0</v>
      </c>
      <c r="C382" s="329">
        <v>0</v>
      </c>
      <c r="D382" s="329">
        <v>0</v>
      </c>
      <c r="E382" s="351"/>
      <c r="F382" s="351">
        <v>0</v>
      </c>
    </row>
    <row r="383" ht="24.95" customHeight="true" spans="1:6">
      <c r="A383" s="174" t="s">
        <v>328</v>
      </c>
      <c r="B383" s="329">
        <v>0</v>
      </c>
      <c r="C383" s="329">
        <v>0</v>
      </c>
      <c r="D383" s="329">
        <v>0</v>
      </c>
      <c r="E383" s="351"/>
      <c r="F383" s="351">
        <v>0</v>
      </c>
    </row>
    <row r="384" ht="24.95" customHeight="true" spans="1:6">
      <c r="A384" s="174" t="s">
        <v>105</v>
      </c>
      <c r="B384" s="329">
        <v>0</v>
      </c>
      <c r="C384" s="329">
        <v>0</v>
      </c>
      <c r="D384" s="329">
        <v>0</v>
      </c>
      <c r="E384" s="351"/>
      <c r="F384" s="351">
        <v>0</v>
      </c>
    </row>
    <row r="385" ht="24.95" customHeight="true" spans="1:6">
      <c r="A385" s="174" t="s">
        <v>329</v>
      </c>
      <c r="B385" s="329">
        <v>0</v>
      </c>
      <c r="C385" s="329">
        <v>0</v>
      </c>
      <c r="D385" s="329">
        <v>0</v>
      </c>
      <c r="E385" s="351"/>
      <c r="F385" s="351">
        <v>0</v>
      </c>
    </row>
    <row r="386" ht="24.95" customHeight="true" spans="1:6">
      <c r="A386" s="184" t="s">
        <v>330</v>
      </c>
      <c r="B386" s="327">
        <v>0</v>
      </c>
      <c r="C386" s="327">
        <v>0</v>
      </c>
      <c r="D386" s="327">
        <v>0</v>
      </c>
      <c r="E386" s="350"/>
      <c r="F386" s="350">
        <v>0</v>
      </c>
    </row>
    <row r="387" ht="24.95" customHeight="true" spans="1:6">
      <c r="A387" s="174" t="s">
        <v>96</v>
      </c>
      <c r="B387" s="329">
        <v>0</v>
      </c>
      <c r="C387" s="329">
        <v>0</v>
      </c>
      <c r="D387" s="329">
        <v>0</v>
      </c>
      <c r="E387" s="351"/>
      <c r="F387" s="351">
        <v>0</v>
      </c>
    </row>
    <row r="388" ht="24.95" customHeight="true" spans="1:6">
      <c r="A388" s="174" t="s">
        <v>97</v>
      </c>
      <c r="B388" s="329">
        <v>0</v>
      </c>
      <c r="C388" s="329">
        <v>0</v>
      </c>
      <c r="D388" s="329">
        <v>0</v>
      </c>
      <c r="E388" s="351"/>
      <c r="F388" s="351">
        <v>0</v>
      </c>
    </row>
    <row r="389" ht="24.95" customHeight="true" spans="1:6">
      <c r="A389" s="174" t="s">
        <v>137</v>
      </c>
      <c r="B389" s="329">
        <v>0</v>
      </c>
      <c r="C389" s="329">
        <v>0</v>
      </c>
      <c r="D389" s="329">
        <v>0</v>
      </c>
      <c r="E389" s="351"/>
      <c r="F389" s="351">
        <v>0</v>
      </c>
    </row>
    <row r="390" ht="24.95" customHeight="true" spans="1:6">
      <c r="A390" s="174" t="s">
        <v>331</v>
      </c>
      <c r="B390" s="329">
        <v>0</v>
      </c>
      <c r="C390" s="329">
        <v>0</v>
      </c>
      <c r="D390" s="329">
        <v>0</v>
      </c>
      <c r="E390" s="351"/>
      <c r="F390" s="351">
        <v>0</v>
      </c>
    </row>
    <row r="391" ht="24.95" customHeight="true" spans="1:6">
      <c r="A391" s="174" t="s">
        <v>332</v>
      </c>
      <c r="B391" s="329">
        <v>0</v>
      </c>
      <c r="C391" s="329">
        <v>0</v>
      </c>
      <c r="D391" s="329">
        <v>0</v>
      </c>
      <c r="E391" s="351"/>
      <c r="F391" s="351">
        <v>0</v>
      </c>
    </row>
    <row r="392" ht="24.95" customHeight="true" spans="1:6">
      <c r="A392" s="184" t="s">
        <v>333</v>
      </c>
      <c r="B392" s="327">
        <v>512</v>
      </c>
      <c r="C392" s="327">
        <v>3648</v>
      </c>
      <c r="D392" s="327">
        <v>2786</v>
      </c>
      <c r="E392" s="350">
        <f t="shared" ref="E392:E451" si="3">D392/C392*100</f>
        <v>76.3706140350877</v>
      </c>
      <c r="F392" s="350">
        <v>251.2173128945</v>
      </c>
    </row>
    <row r="393" ht="24.95" customHeight="true" spans="1:6">
      <c r="A393" s="174" t="s">
        <v>334</v>
      </c>
      <c r="B393" s="329">
        <v>512</v>
      </c>
      <c r="C393" s="329">
        <v>3648</v>
      </c>
      <c r="D393" s="329">
        <v>2786</v>
      </c>
      <c r="E393" s="351">
        <f t="shared" si="3"/>
        <v>76.3706140350877</v>
      </c>
      <c r="F393" s="351">
        <v>251.2173128945</v>
      </c>
    </row>
    <row r="394" ht="24.95" customHeight="true" spans="1:6">
      <c r="A394" s="184" t="s">
        <v>335</v>
      </c>
      <c r="B394" s="327">
        <v>71457</v>
      </c>
      <c r="C394" s="327">
        <v>95874</v>
      </c>
      <c r="D394" s="327">
        <v>95946</v>
      </c>
      <c r="E394" s="350">
        <f t="shared" si="3"/>
        <v>100.075098566869</v>
      </c>
      <c r="F394" s="350">
        <v>94.9311856256617</v>
      </c>
    </row>
    <row r="395" ht="24.95" customHeight="true" spans="1:6">
      <c r="A395" s="184" t="s">
        <v>336</v>
      </c>
      <c r="B395" s="327">
        <v>1499</v>
      </c>
      <c r="C395" s="327">
        <v>1512</v>
      </c>
      <c r="D395" s="327">
        <v>1512</v>
      </c>
      <c r="E395" s="350">
        <f t="shared" si="3"/>
        <v>100</v>
      </c>
      <c r="F395" s="350">
        <v>92.8176795580111</v>
      </c>
    </row>
    <row r="396" ht="24.95" customHeight="true" spans="1:6">
      <c r="A396" s="174" t="s">
        <v>96</v>
      </c>
      <c r="B396" s="329">
        <v>1432</v>
      </c>
      <c r="C396" s="329">
        <v>1260</v>
      </c>
      <c r="D396" s="329">
        <v>1260</v>
      </c>
      <c r="E396" s="351">
        <f t="shared" si="3"/>
        <v>100</v>
      </c>
      <c r="F396" s="351">
        <v>98.9787902592302</v>
      </c>
    </row>
    <row r="397" ht="24.95" customHeight="true" spans="1:6">
      <c r="A397" s="174" t="s">
        <v>97</v>
      </c>
      <c r="B397" s="329">
        <v>0</v>
      </c>
      <c r="C397" s="329">
        <v>80</v>
      </c>
      <c r="D397" s="329">
        <v>80</v>
      </c>
      <c r="E397" s="351">
        <f t="shared" si="3"/>
        <v>100</v>
      </c>
      <c r="F397" s="351">
        <v>266.666666666667</v>
      </c>
    </row>
    <row r="398" ht="24.95" customHeight="true" spans="1:6">
      <c r="A398" s="174" t="s">
        <v>98</v>
      </c>
      <c r="B398" s="329">
        <v>0</v>
      </c>
      <c r="C398" s="329">
        <v>39</v>
      </c>
      <c r="D398" s="329">
        <v>39</v>
      </c>
      <c r="E398" s="351">
        <f t="shared" si="3"/>
        <v>100</v>
      </c>
      <c r="F398" s="351">
        <v>100</v>
      </c>
    </row>
    <row r="399" ht="24.95" customHeight="true" spans="1:6">
      <c r="A399" s="174" t="s">
        <v>337</v>
      </c>
      <c r="B399" s="329">
        <v>67</v>
      </c>
      <c r="C399" s="329">
        <v>133</v>
      </c>
      <c r="D399" s="329">
        <v>133</v>
      </c>
      <c r="E399" s="351">
        <f t="shared" si="3"/>
        <v>100</v>
      </c>
      <c r="F399" s="351">
        <v>46.3414634146341</v>
      </c>
    </row>
    <row r="400" ht="24.95" customHeight="true" spans="1:6">
      <c r="A400" s="184" t="s">
        <v>338</v>
      </c>
      <c r="B400" s="327">
        <v>50846</v>
      </c>
      <c r="C400" s="327">
        <v>66742</v>
      </c>
      <c r="D400" s="327">
        <v>66741</v>
      </c>
      <c r="E400" s="350">
        <f t="shared" si="3"/>
        <v>99.9985016930868</v>
      </c>
      <c r="F400" s="350">
        <v>97.9267541156792</v>
      </c>
    </row>
    <row r="401" ht="24.95" customHeight="true" spans="1:6">
      <c r="A401" s="174" t="s">
        <v>339</v>
      </c>
      <c r="B401" s="329">
        <v>1319</v>
      </c>
      <c r="C401" s="329">
        <v>1584</v>
      </c>
      <c r="D401" s="329">
        <v>1584</v>
      </c>
      <c r="E401" s="351">
        <f t="shared" si="3"/>
        <v>100</v>
      </c>
      <c r="F401" s="351">
        <v>94.2857142857143</v>
      </c>
    </row>
    <row r="402" ht="24.95" customHeight="true" spans="1:6">
      <c r="A402" s="174" t="s">
        <v>340</v>
      </c>
      <c r="B402" s="329">
        <v>1430</v>
      </c>
      <c r="C402" s="329">
        <v>1892</v>
      </c>
      <c r="D402" s="329">
        <v>1892</v>
      </c>
      <c r="E402" s="351">
        <f t="shared" si="3"/>
        <v>100</v>
      </c>
      <c r="F402" s="351">
        <v>84.3889384478145</v>
      </c>
    </row>
    <row r="403" ht="24.95" customHeight="true" spans="1:6">
      <c r="A403" s="174" t="s">
        <v>341</v>
      </c>
      <c r="B403" s="329">
        <v>10208</v>
      </c>
      <c r="C403" s="329">
        <v>12243</v>
      </c>
      <c r="D403" s="329">
        <v>12243</v>
      </c>
      <c r="E403" s="351">
        <f t="shared" si="3"/>
        <v>100</v>
      </c>
      <c r="F403" s="351">
        <v>86.3886536833192</v>
      </c>
    </row>
    <row r="404" ht="24.95" customHeight="true" spans="1:6">
      <c r="A404" s="174" t="s">
        <v>342</v>
      </c>
      <c r="B404" s="329">
        <v>13809</v>
      </c>
      <c r="C404" s="329">
        <v>15675</v>
      </c>
      <c r="D404" s="329">
        <v>15675</v>
      </c>
      <c r="E404" s="351">
        <f t="shared" si="3"/>
        <v>100</v>
      </c>
      <c r="F404" s="351">
        <v>94.9079680310003</v>
      </c>
    </row>
    <row r="405" ht="24.95" customHeight="true" spans="1:6">
      <c r="A405" s="174" t="s">
        <v>343</v>
      </c>
      <c r="B405" s="329">
        <v>24080</v>
      </c>
      <c r="C405" s="329">
        <v>35348</v>
      </c>
      <c r="D405" s="329">
        <v>35347</v>
      </c>
      <c r="E405" s="351">
        <f t="shared" si="3"/>
        <v>99.9971709856286</v>
      </c>
      <c r="F405" s="351">
        <v>105.95623501199</v>
      </c>
    </row>
    <row r="406" ht="24.95" customHeight="true" spans="1:6">
      <c r="A406" s="174" t="s">
        <v>344</v>
      </c>
      <c r="B406" s="329">
        <v>0</v>
      </c>
      <c r="C406" s="329">
        <v>0</v>
      </c>
      <c r="D406" s="329">
        <v>0</v>
      </c>
      <c r="E406" s="351"/>
      <c r="F406" s="351">
        <v>0</v>
      </c>
    </row>
    <row r="407" ht="24.95" customHeight="true" spans="1:6">
      <c r="A407" s="174" t="s">
        <v>345</v>
      </c>
      <c r="B407" s="329">
        <v>0</v>
      </c>
      <c r="C407" s="329">
        <v>0</v>
      </c>
      <c r="D407" s="329">
        <v>0</v>
      </c>
      <c r="E407" s="351"/>
      <c r="F407" s="351">
        <v>0</v>
      </c>
    </row>
    <row r="408" ht="24.95" customHeight="true" spans="1:6">
      <c r="A408" s="174" t="s">
        <v>346</v>
      </c>
      <c r="B408" s="329">
        <v>0</v>
      </c>
      <c r="C408" s="329">
        <v>0</v>
      </c>
      <c r="D408" s="329">
        <v>0</v>
      </c>
      <c r="E408" s="351"/>
      <c r="F408" s="351">
        <v>0</v>
      </c>
    </row>
    <row r="409" ht="24.95" customHeight="true" spans="1:6">
      <c r="A409" s="184" t="s">
        <v>347</v>
      </c>
      <c r="B409" s="327">
        <v>8398</v>
      </c>
      <c r="C409" s="327">
        <v>14280</v>
      </c>
      <c r="D409" s="327">
        <v>14154</v>
      </c>
      <c r="E409" s="350">
        <f t="shared" si="3"/>
        <v>99.1176470588235</v>
      </c>
      <c r="F409" s="350">
        <v>91.9449136027023</v>
      </c>
    </row>
    <row r="410" ht="24.95" customHeight="true" spans="1:6">
      <c r="A410" s="174" t="s">
        <v>348</v>
      </c>
      <c r="B410" s="329">
        <v>0</v>
      </c>
      <c r="C410" s="329">
        <v>0</v>
      </c>
      <c r="D410" s="329">
        <v>0</v>
      </c>
      <c r="E410" s="351"/>
      <c r="F410" s="351">
        <v>0</v>
      </c>
    </row>
    <row r="411" ht="24.95" customHeight="true" spans="1:6">
      <c r="A411" s="174" t="s">
        <v>1440</v>
      </c>
      <c r="B411" s="329">
        <v>8398</v>
      </c>
      <c r="C411" s="329">
        <v>14040</v>
      </c>
      <c r="D411" s="329">
        <v>13914</v>
      </c>
      <c r="E411" s="351">
        <f t="shared" si="3"/>
        <v>99.1025641025641</v>
      </c>
      <c r="F411" s="351">
        <v>93.8803049726739</v>
      </c>
    </row>
    <row r="412" ht="24.95" customHeight="true" spans="1:6">
      <c r="A412" s="174" t="s">
        <v>350</v>
      </c>
      <c r="B412" s="329">
        <v>0</v>
      </c>
      <c r="C412" s="329">
        <v>240</v>
      </c>
      <c r="D412" s="329">
        <v>240</v>
      </c>
      <c r="E412" s="351">
        <f t="shared" si="3"/>
        <v>100</v>
      </c>
      <c r="F412" s="351">
        <v>42.7807486631016</v>
      </c>
    </row>
    <row r="413" ht="24.95" customHeight="true" spans="1:6">
      <c r="A413" s="174" t="s">
        <v>1441</v>
      </c>
      <c r="B413" s="329"/>
      <c r="C413" s="329"/>
      <c r="D413" s="329"/>
      <c r="E413" s="351"/>
      <c r="F413" s="351">
        <v>0</v>
      </c>
    </row>
    <row r="414" ht="24.95" customHeight="true" spans="1:6">
      <c r="A414" s="174" t="s">
        <v>351</v>
      </c>
      <c r="B414" s="329">
        <v>0</v>
      </c>
      <c r="C414" s="329">
        <v>0</v>
      </c>
      <c r="D414" s="329">
        <v>0</v>
      </c>
      <c r="E414" s="351"/>
      <c r="F414" s="351">
        <v>0</v>
      </c>
    </row>
    <row r="415" ht="24.95" customHeight="true" spans="1:6">
      <c r="A415" s="174" t="s">
        <v>352</v>
      </c>
      <c r="B415" s="329">
        <v>0</v>
      </c>
      <c r="C415" s="329">
        <v>0</v>
      </c>
      <c r="D415" s="329">
        <v>0</v>
      </c>
      <c r="E415" s="351"/>
      <c r="F415" s="351">
        <v>0</v>
      </c>
    </row>
    <row r="416" ht="24.95" customHeight="true" spans="1:6">
      <c r="A416" s="184" t="s">
        <v>353</v>
      </c>
      <c r="B416" s="327">
        <v>0</v>
      </c>
      <c r="C416" s="327">
        <v>0</v>
      </c>
      <c r="D416" s="327">
        <v>0</v>
      </c>
      <c r="E416" s="350"/>
      <c r="F416" s="350">
        <v>0</v>
      </c>
    </row>
    <row r="417" ht="24.95" customHeight="true" spans="1:6">
      <c r="A417" s="174" t="s">
        <v>354</v>
      </c>
      <c r="B417" s="329">
        <v>0</v>
      </c>
      <c r="C417" s="329">
        <v>0</v>
      </c>
      <c r="D417" s="329">
        <v>0</v>
      </c>
      <c r="E417" s="351"/>
      <c r="F417" s="351">
        <v>0</v>
      </c>
    </row>
    <row r="418" ht="24.95" customHeight="true" spans="1:6">
      <c r="A418" s="174" t="s">
        <v>355</v>
      </c>
      <c r="B418" s="329">
        <v>0</v>
      </c>
      <c r="C418" s="329">
        <v>0</v>
      </c>
      <c r="D418" s="329">
        <v>0</v>
      </c>
      <c r="E418" s="351"/>
      <c r="F418" s="351">
        <v>0</v>
      </c>
    </row>
    <row r="419" ht="24.95" customHeight="true" spans="1:6">
      <c r="A419" s="174" t="s">
        <v>356</v>
      </c>
      <c r="B419" s="329">
        <v>0</v>
      </c>
      <c r="C419" s="329">
        <v>0</v>
      </c>
      <c r="D419" s="329">
        <v>0</v>
      </c>
      <c r="E419" s="351"/>
      <c r="F419" s="351">
        <v>0</v>
      </c>
    </row>
    <row r="420" ht="24.95" customHeight="true" spans="1:6">
      <c r="A420" s="174" t="s">
        <v>357</v>
      </c>
      <c r="B420" s="329">
        <v>0</v>
      </c>
      <c r="C420" s="329">
        <v>0</v>
      </c>
      <c r="D420" s="329">
        <v>0</v>
      </c>
      <c r="E420" s="351"/>
      <c r="F420" s="351">
        <v>0</v>
      </c>
    </row>
    <row r="421" ht="24.95" customHeight="true" spans="1:6">
      <c r="A421" s="174" t="s">
        <v>358</v>
      </c>
      <c r="B421" s="329">
        <v>0</v>
      </c>
      <c r="C421" s="329">
        <v>0</v>
      </c>
      <c r="D421" s="329">
        <v>0</v>
      </c>
      <c r="E421" s="351"/>
      <c r="F421" s="351">
        <v>0</v>
      </c>
    </row>
    <row r="422" ht="24.95" customHeight="true" spans="1:6">
      <c r="A422" s="184" t="s">
        <v>359</v>
      </c>
      <c r="B422" s="327">
        <v>869</v>
      </c>
      <c r="C422" s="327">
        <v>946</v>
      </c>
      <c r="D422" s="327">
        <v>946</v>
      </c>
      <c r="E422" s="350">
        <f t="shared" si="3"/>
        <v>100</v>
      </c>
      <c r="F422" s="350">
        <v>111.425206124853</v>
      </c>
    </row>
    <row r="423" ht="24.95" customHeight="true" spans="1:6">
      <c r="A423" s="174" t="s">
        <v>360</v>
      </c>
      <c r="B423" s="329">
        <v>869</v>
      </c>
      <c r="C423" s="329">
        <v>946</v>
      </c>
      <c r="D423" s="329">
        <v>946</v>
      </c>
      <c r="E423" s="351">
        <f t="shared" si="3"/>
        <v>100</v>
      </c>
      <c r="F423" s="351">
        <v>111.425206124853</v>
      </c>
    </row>
    <row r="424" ht="24.95" customHeight="true" spans="1:6">
      <c r="A424" s="174" t="s">
        <v>361</v>
      </c>
      <c r="B424" s="329">
        <v>0</v>
      </c>
      <c r="C424" s="329">
        <v>0</v>
      </c>
      <c r="D424" s="329">
        <v>0</v>
      </c>
      <c r="E424" s="351"/>
      <c r="F424" s="351">
        <v>0</v>
      </c>
    </row>
    <row r="425" ht="24.95" customHeight="true" spans="1:6">
      <c r="A425" s="174" t="s">
        <v>362</v>
      </c>
      <c r="B425" s="329">
        <v>0</v>
      </c>
      <c r="C425" s="329">
        <v>0</v>
      </c>
      <c r="D425" s="329">
        <v>0</v>
      </c>
      <c r="E425" s="351"/>
      <c r="F425" s="351">
        <v>0</v>
      </c>
    </row>
    <row r="426" ht="24.95" customHeight="true" spans="1:6">
      <c r="A426" s="184" t="s">
        <v>363</v>
      </c>
      <c r="B426" s="327">
        <v>0</v>
      </c>
      <c r="C426" s="327">
        <v>0</v>
      </c>
      <c r="D426" s="327">
        <v>0</v>
      </c>
      <c r="E426" s="350"/>
      <c r="F426" s="350">
        <v>0</v>
      </c>
    </row>
    <row r="427" ht="24.95" customHeight="true" spans="1:6">
      <c r="A427" s="174" t="s">
        <v>364</v>
      </c>
      <c r="B427" s="329">
        <v>0</v>
      </c>
      <c r="C427" s="329">
        <v>0</v>
      </c>
      <c r="D427" s="329">
        <v>0</v>
      </c>
      <c r="E427" s="351"/>
      <c r="F427" s="351">
        <v>0</v>
      </c>
    </row>
    <row r="428" ht="24.95" customHeight="true" spans="1:6">
      <c r="A428" s="174" t="s">
        <v>365</v>
      </c>
      <c r="B428" s="329">
        <v>0</v>
      </c>
      <c r="C428" s="329">
        <v>0</v>
      </c>
      <c r="D428" s="329">
        <v>0</v>
      </c>
      <c r="E428" s="351"/>
      <c r="F428" s="351">
        <v>0</v>
      </c>
    </row>
    <row r="429" ht="24.95" customHeight="true" spans="1:6">
      <c r="A429" s="174" t="s">
        <v>366</v>
      </c>
      <c r="B429" s="329">
        <v>0</v>
      </c>
      <c r="C429" s="329">
        <v>0</v>
      </c>
      <c r="D429" s="329">
        <v>0</v>
      </c>
      <c r="E429" s="351"/>
      <c r="F429" s="351">
        <v>0</v>
      </c>
    </row>
    <row r="430" ht="24.95" customHeight="true" spans="1:6">
      <c r="A430" s="184" t="s">
        <v>367</v>
      </c>
      <c r="B430" s="327">
        <v>562</v>
      </c>
      <c r="C430" s="327">
        <v>878</v>
      </c>
      <c r="D430" s="327">
        <v>862</v>
      </c>
      <c r="E430" s="350">
        <f t="shared" si="3"/>
        <v>98.1776765375854</v>
      </c>
      <c r="F430" s="350">
        <v>139.256865912763</v>
      </c>
    </row>
    <row r="431" ht="24.95" customHeight="true" spans="1:6">
      <c r="A431" s="174" t="s">
        <v>368</v>
      </c>
      <c r="B431" s="329">
        <v>562</v>
      </c>
      <c r="C431" s="329">
        <v>878</v>
      </c>
      <c r="D431" s="329">
        <v>862</v>
      </c>
      <c r="E431" s="351">
        <f t="shared" si="3"/>
        <v>98.1776765375854</v>
      </c>
      <c r="F431" s="351">
        <v>139.256865912763</v>
      </c>
    </row>
    <row r="432" ht="24.95" customHeight="true" spans="1:6">
      <c r="A432" s="174" t="s">
        <v>369</v>
      </c>
      <c r="B432" s="329">
        <v>0</v>
      </c>
      <c r="C432" s="329">
        <v>0</v>
      </c>
      <c r="D432" s="329">
        <v>0</v>
      </c>
      <c r="E432" s="351"/>
      <c r="F432" s="351">
        <v>0</v>
      </c>
    </row>
    <row r="433" ht="24.95" customHeight="true" spans="1:6">
      <c r="A433" s="174" t="s">
        <v>370</v>
      </c>
      <c r="B433" s="329">
        <v>0</v>
      </c>
      <c r="C433" s="329">
        <v>0</v>
      </c>
      <c r="D433" s="329">
        <v>0</v>
      </c>
      <c r="E433" s="351"/>
      <c r="F433" s="351">
        <v>0</v>
      </c>
    </row>
    <row r="434" ht="24.95" customHeight="true" spans="1:6">
      <c r="A434" s="184" t="s">
        <v>371</v>
      </c>
      <c r="B434" s="327">
        <v>1271</v>
      </c>
      <c r="C434" s="327">
        <v>1522</v>
      </c>
      <c r="D434" s="327">
        <v>1609</v>
      </c>
      <c r="E434" s="350">
        <f t="shared" si="3"/>
        <v>105.716162943495</v>
      </c>
      <c r="F434" s="350">
        <v>113.629943502825</v>
      </c>
    </row>
    <row r="435" ht="24.95" customHeight="true" spans="1:6">
      <c r="A435" s="174" t="s">
        <v>372</v>
      </c>
      <c r="B435" s="329">
        <v>0</v>
      </c>
      <c r="C435" s="329">
        <v>130</v>
      </c>
      <c r="D435" s="329">
        <v>220</v>
      </c>
      <c r="E435" s="351">
        <f t="shared" si="3"/>
        <v>169.230769230769</v>
      </c>
      <c r="F435" s="351">
        <v>0</v>
      </c>
    </row>
    <row r="436" ht="24.95" customHeight="true" spans="1:6">
      <c r="A436" s="174" t="s">
        <v>373</v>
      </c>
      <c r="B436" s="329">
        <v>1271</v>
      </c>
      <c r="C436" s="329">
        <v>1233</v>
      </c>
      <c r="D436" s="329">
        <v>1230</v>
      </c>
      <c r="E436" s="351">
        <f t="shared" si="3"/>
        <v>99.7566909975669</v>
      </c>
      <c r="F436" s="351">
        <v>90.0439238653001</v>
      </c>
    </row>
    <row r="437" ht="24.95" customHeight="true" spans="1:6">
      <c r="A437" s="174" t="s">
        <v>374</v>
      </c>
      <c r="B437" s="329">
        <v>0</v>
      </c>
      <c r="C437" s="329">
        <v>159</v>
      </c>
      <c r="D437" s="329">
        <v>159</v>
      </c>
      <c r="E437" s="351">
        <f t="shared" si="3"/>
        <v>100</v>
      </c>
      <c r="F437" s="351">
        <v>369.767441860465</v>
      </c>
    </row>
    <row r="438" ht="24.95" customHeight="true" spans="1:6">
      <c r="A438" s="174" t="s">
        <v>375</v>
      </c>
      <c r="B438" s="329">
        <v>0</v>
      </c>
      <c r="C438" s="329">
        <v>0</v>
      </c>
      <c r="D438" s="329">
        <v>0</v>
      </c>
      <c r="E438" s="351"/>
      <c r="F438" s="351">
        <v>0</v>
      </c>
    </row>
    <row r="439" ht="24.95" customHeight="true" spans="1:6">
      <c r="A439" s="174" t="s">
        <v>376</v>
      </c>
      <c r="B439" s="329">
        <v>0</v>
      </c>
      <c r="C439" s="329">
        <v>0</v>
      </c>
      <c r="D439" s="329">
        <v>0</v>
      </c>
      <c r="E439" s="351"/>
      <c r="F439" s="351">
        <v>0</v>
      </c>
    </row>
    <row r="440" ht="24.95" customHeight="true" spans="1:6">
      <c r="A440" s="184" t="s">
        <v>377</v>
      </c>
      <c r="B440" s="327">
        <v>4750</v>
      </c>
      <c r="C440" s="327">
        <v>4761</v>
      </c>
      <c r="D440" s="327">
        <v>4855</v>
      </c>
      <c r="E440" s="350">
        <f t="shared" si="3"/>
        <v>101.974375131275</v>
      </c>
      <c r="F440" s="350">
        <v>108.129175946548</v>
      </c>
    </row>
    <row r="441" ht="24.95" customHeight="true" spans="1:6">
      <c r="A441" s="174" t="s">
        <v>378</v>
      </c>
      <c r="B441" s="329">
        <v>0</v>
      </c>
      <c r="C441" s="329">
        <v>0</v>
      </c>
      <c r="D441" s="329">
        <v>0</v>
      </c>
      <c r="E441" s="351"/>
      <c r="F441" s="351">
        <v>0</v>
      </c>
    </row>
    <row r="442" ht="24.95" customHeight="true" spans="1:6">
      <c r="A442" s="174" t="s">
        <v>379</v>
      </c>
      <c r="B442" s="329">
        <v>0</v>
      </c>
      <c r="C442" s="329">
        <v>0</v>
      </c>
      <c r="D442" s="329">
        <v>0</v>
      </c>
      <c r="E442" s="351"/>
      <c r="F442" s="351">
        <v>0</v>
      </c>
    </row>
    <row r="443" ht="24.95" customHeight="true" spans="1:6">
      <c r="A443" s="174" t="s">
        <v>380</v>
      </c>
      <c r="B443" s="329">
        <v>0</v>
      </c>
      <c r="C443" s="329">
        <v>0</v>
      </c>
      <c r="D443" s="329">
        <v>0</v>
      </c>
      <c r="E443" s="351"/>
      <c r="F443" s="351">
        <v>0</v>
      </c>
    </row>
    <row r="444" ht="24.95" customHeight="true" spans="1:6">
      <c r="A444" s="174" t="s">
        <v>381</v>
      </c>
      <c r="B444" s="329">
        <v>0</v>
      </c>
      <c r="C444" s="329">
        <v>0</v>
      </c>
      <c r="D444" s="329">
        <v>0</v>
      </c>
      <c r="E444" s="351"/>
      <c r="F444" s="351">
        <v>0</v>
      </c>
    </row>
    <row r="445" ht="24.95" customHeight="true" spans="1:6">
      <c r="A445" s="174" t="s">
        <v>382</v>
      </c>
      <c r="B445" s="329">
        <v>0</v>
      </c>
      <c r="C445" s="329">
        <v>0</v>
      </c>
      <c r="D445" s="329">
        <v>0</v>
      </c>
      <c r="E445" s="351"/>
      <c r="F445" s="351">
        <v>0</v>
      </c>
    </row>
    <row r="446" ht="24.95" customHeight="true" spans="1:6">
      <c r="A446" s="174" t="s">
        <v>383</v>
      </c>
      <c r="B446" s="329">
        <v>4750</v>
      </c>
      <c r="C446" s="329">
        <v>4761</v>
      </c>
      <c r="D446" s="329">
        <v>4855</v>
      </c>
      <c r="E446" s="351">
        <f t="shared" si="3"/>
        <v>101.974375131275</v>
      </c>
      <c r="F446" s="351">
        <v>108.129175946548</v>
      </c>
    </row>
    <row r="447" ht="24.95" customHeight="true" spans="1:6">
      <c r="A447" s="184" t="s">
        <v>384</v>
      </c>
      <c r="B447" s="327">
        <v>3262</v>
      </c>
      <c r="C447" s="327">
        <v>5233</v>
      </c>
      <c r="D447" s="327">
        <v>5267</v>
      </c>
      <c r="E447" s="350">
        <f t="shared" si="3"/>
        <v>100.649722912287</v>
      </c>
      <c r="F447" s="350">
        <v>61.8337637943179</v>
      </c>
    </row>
    <row r="448" ht="24.95" customHeight="true" spans="1:6">
      <c r="A448" s="174" t="s">
        <v>385</v>
      </c>
      <c r="B448" s="329">
        <v>3262</v>
      </c>
      <c r="C448" s="329">
        <v>5233</v>
      </c>
      <c r="D448" s="329">
        <v>5267</v>
      </c>
      <c r="E448" s="351">
        <f t="shared" si="3"/>
        <v>100.649722912287</v>
      </c>
      <c r="F448" s="351">
        <v>61.8337637943179</v>
      </c>
    </row>
    <row r="449" ht="24.95" customHeight="true" spans="1:6">
      <c r="A449" s="184" t="s">
        <v>386</v>
      </c>
      <c r="B449" s="327">
        <v>2408</v>
      </c>
      <c r="C449" s="327">
        <v>3386</v>
      </c>
      <c r="D449" s="327">
        <v>3543</v>
      </c>
      <c r="E449" s="350">
        <f t="shared" si="3"/>
        <v>104.636739515653</v>
      </c>
      <c r="F449" s="350">
        <v>50.0918987699703</v>
      </c>
    </row>
    <row r="450" ht="24.95" customHeight="true" spans="1:6">
      <c r="A450" s="184" t="s">
        <v>387</v>
      </c>
      <c r="B450" s="327">
        <v>1429</v>
      </c>
      <c r="C450" s="327">
        <v>1244</v>
      </c>
      <c r="D450" s="327">
        <v>1244</v>
      </c>
      <c r="E450" s="350">
        <f t="shared" si="3"/>
        <v>100</v>
      </c>
      <c r="F450" s="350">
        <v>66.4175120128137</v>
      </c>
    </row>
    <row r="451" ht="24.95" customHeight="true" spans="1:6">
      <c r="A451" s="174" t="s">
        <v>96</v>
      </c>
      <c r="B451" s="329">
        <v>1273</v>
      </c>
      <c r="C451" s="329">
        <v>1072</v>
      </c>
      <c r="D451" s="329">
        <v>1072</v>
      </c>
      <c r="E451" s="351">
        <f t="shared" si="3"/>
        <v>100</v>
      </c>
      <c r="F451" s="351">
        <v>68.8946015424165</v>
      </c>
    </row>
    <row r="452" ht="24.95" customHeight="true" spans="1:6">
      <c r="A452" s="174" t="s">
        <v>97</v>
      </c>
      <c r="B452" s="329">
        <v>0</v>
      </c>
      <c r="C452" s="329">
        <v>0</v>
      </c>
      <c r="D452" s="329">
        <v>0</v>
      </c>
      <c r="E452" s="351"/>
      <c r="F452" s="351">
        <v>0</v>
      </c>
    </row>
    <row r="453" ht="24.95" customHeight="true" spans="1:6">
      <c r="A453" s="174" t="s">
        <v>98</v>
      </c>
      <c r="B453" s="329">
        <v>0</v>
      </c>
      <c r="C453" s="329">
        <v>0</v>
      </c>
      <c r="D453" s="329">
        <v>0</v>
      </c>
      <c r="E453" s="351"/>
      <c r="F453" s="351">
        <v>0</v>
      </c>
    </row>
    <row r="454" ht="24.95" customHeight="true" spans="1:6">
      <c r="A454" s="174" t="s">
        <v>388</v>
      </c>
      <c r="B454" s="329">
        <v>156</v>
      </c>
      <c r="C454" s="329">
        <v>172</v>
      </c>
      <c r="D454" s="329">
        <v>172</v>
      </c>
      <c r="E454" s="351">
        <f>D454/C454*100</f>
        <v>100</v>
      </c>
      <c r="F454" s="351">
        <v>61.6487455197133</v>
      </c>
    </row>
    <row r="455" ht="24.95" customHeight="true" spans="1:6">
      <c r="A455" s="184" t="s">
        <v>389</v>
      </c>
      <c r="B455" s="327">
        <v>0</v>
      </c>
      <c r="C455" s="327">
        <v>10</v>
      </c>
      <c r="D455" s="327">
        <v>10</v>
      </c>
      <c r="E455" s="350">
        <f>D455/C455*100</f>
        <v>100</v>
      </c>
      <c r="F455" s="350">
        <v>0.492125984251969</v>
      </c>
    </row>
    <row r="456" ht="24.95" customHeight="true" spans="1:6">
      <c r="A456" s="174" t="s">
        <v>390</v>
      </c>
      <c r="B456" s="329">
        <v>0</v>
      </c>
      <c r="C456" s="329">
        <v>0</v>
      </c>
      <c r="D456" s="329">
        <v>0</v>
      </c>
      <c r="E456" s="351"/>
      <c r="F456" s="351">
        <v>0</v>
      </c>
    </row>
    <row r="457" ht="24.95" customHeight="true" spans="1:6">
      <c r="A457" s="174" t="s">
        <v>1442</v>
      </c>
      <c r="B457" s="329"/>
      <c r="C457" s="329"/>
      <c r="D457" s="329"/>
      <c r="E457" s="351"/>
      <c r="F457" s="351">
        <v>0</v>
      </c>
    </row>
    <row r="458" ht="24.95" customHeight="true" spans="1:6">
      <c r="A458" s="174" t="s">
        <v>391</v>
      </c>
      <c r="B458" s="329">
        <v>0</v>
      </c>
      <c r="C458" s="329">
        <v>0</v>
      </c>
      <c r="D458" s="329">
        <v>0</v>
      </c>
      <c r="E458" s="351"/>
      <c r="F458" s="351">
        <v>0</v>
      </c>
    </row>
    <row r="459" ht="24.95" customHeight="true" spans="1:6">
      <c r="A459" s="174" t="s">
        <v>392</v>
      </c>
      <c r="B459" s="329">
        <v>0</v>
      </c>
      <c r="C459" s="329">
        <v>0</v>
      </c>
      <c r="D459" s="329">
        <v>0</v>
      </c>
      <c r="E459" s="351"/>
      <c r="F459" s="351">
        <v>0</v>
      </c>
    </row>
    <row r="460" ht="24.95" customHeight="true" spans="1:6">
      <c r="A460" s="174" t="s">
        <v>393</v>
      </c>
      <c r="B460" s="329">
        <v>0</v>
      </c>
      <c r="C460" s="329">
        <v>0</v>
      </c>
      <c r="D460" s="329">
        <v>0</v>
      </c>
      <c r="E460" s="351"/>
      <c r="F460" s="351">
        <v>0</v>
      </c>
    </row>
    <row r="461" ht="24.95" customHeight="true" spans="1:6">
      <c r="A461" s="174" t="s">
        <v>394</v>
      </c>
      <c r="B461" s="329">
        <v>0</v>
      </c>
      <c r="C461" s="329">
        <v>10</v>
      </c>
      <c r="D461" s="329">
        <v>10</v>
      </c>
      <c r="E461" s="351">
        <f>D461/C461*100</f>
        <v>100</v>
      </c>
      <c r="F461" s="351">
        <v>20</v>
      </c>
    </row>
    <row r="462" ht="24.95" customHeight="true" spans="1:6">
      <c r="A462" s="174" t="s">
        <v>395</v>
      </c>
      <c r="B462" s="329">
        <v>0</v>
      </c>
      <c r="C462" s="329">
        <v>0</v>
      </c>
      <c r="D462" s="329">
        <v>0</v>
      </c>
      <c r="E462" s="351"/>
      <c r="F462" s="351">
        <v>0</v>
      </c>
    </row>
    <row r="463" ht="24.95" customHeight="true" spans="1:6">
      <c r="A463" s="174" t="s">
        <v>396</v>
      </c>
      <c r="B463" s="329">
        <v>0</v>
      </c>
      <c r="C463" s="329">
        <v>0</v>
      </c>
      <c r="D463" s="329">
        <v>0</v>
      </c>
      <c r="E463" s="351"/>
      <c r="F463" s="351">
        <v>0</v>
      </c>
    </row>
    <row r="464" ht="24.95" customHeight="true" spans="1:6">
      <c r="A464" s="184" t="s">
        <v>397</v>
      </c>
      <c r="B464" s="327">
        <v>0</v>
      </c>
      <c r="C464" s="327">
        <v>82</v>
      </c>
      <c r="D464" s="327">
        <v>82</v>
      </c>
      <c r="E464" s="350">
        <f>D464/C464*100</f>
        <v>100</v>
      </c>
      <c r="F464" s="350">
        <v>19.2941176470588</v>
      </c>
    </row>
    <row r="465" ht="24.95" customHeight="true" spans="1:6">
      <c r="A465" s="174" t="s">
        <v>390</v>
      </c>
      <c r="B465" s="329">
        <v>0</v>
      </c>
      <c r="C465" s="329">
        <v>0</v>
      </c>
      <c r="D465" s="329">
        <v>0</v>
      </c>
      <c r="E465" s="351"/>
      <c r="F465" s="351">
        <v>0</v>
      </c>
    </row>
    <row r="466" ht="24.95" customHeight="true" spans="1:6">
      <c r="A466" s="174" t="s">
        <v>398</v>
      </c>
      <c r="B466" s="329">
        <v>0</v>
      </c>
      <c r="C466" s="329">
        <v>82</v>
      </c>
      <c r="D466" s="329">
        <v>82</v>
      </c>
      <c r="E466" s="351">
        <f>D466/C466*100</f>
        <v>100</v>
      </c>
      <c r="F466" s="351">
        <v>86.3157894736842</v>
      </c>
    </row>
    <row r="467" ht="24.95" customHeight="true" spans="1:6">
      <c r="A467" s="174" t="s">
        <v>399</v>
      </c>
      <c r="B467" s="329">
        <v>0</v>
      </c>
      <c r="C467" s="329">
        <v>0</v>
      </c>
      <c r="D467" s="329">
        <v>0</v>
      </c>
      <c r="E467" s="351"/>
      <c r="F467" s="351">
        <v>0</v>
      </c>
    </row>
    <row r="468" ht="24.95" customHeight="true" spans="1:6">
      <c r="A468" s="174" t="s">
        <v>400</v>
      </c>
      <c r="B468" s="329">
        <v>0</v>
      </c>
      <c r="C468" s="329">
        <v>0</v>
      </c>
      <c r="D468" s="329">
        <v>0</v>
      </c>
      <c r="E468" s="351"/>
      <c r="F468" s="351">
        <v>0</v>
      </c>
    </row>
    <row r="469" ht="24.95" customHeight="true" spans="1:6">
      <c r="A469" s="174" t="s">
        <v>401</v>
      </c>
      <c r="B469" s="329">
        <v>0</v>
      </c>
      <c r="C469" s="329"/>
      <c r="D469" s="329">
        <v>0</v>
      </c>
      <c r="E469" s="351"/>
      <c r="F469" s="351">
        <v>0</v>
      </c>
    </row>
    <row r="470" ht="24.95" customHeight="true" spans="1:6">
      <c r="A470" s="184" t="s">
        <v>402</v>
      </c>
      <c r="B470" s="327">
        <v>0</v>
      </c>
      <c r="C470" s="327">
        <v>86</v>
      </c>
      <c r="D470" s="327">
        <v>130</v>
      </c>
      <c r="E470" s="350">
        <f>D470/C470*100</f>
        <v>151.162790697674</v>
      </c>
      <c r="F470" s="350">
        <v>42.2077922077922</v>
      </c>
    </row>
    <row r="471" ht="24.95" customHeight="true" spans="1:6">
      <c r="A471" s="174" t="s">
        <v>390</v>
      </c>
      <c r="B471" s="329">
        <v>0</v>
      </c>
      <c r="C471" s="329">
        <v>0</v>
      </c>
      <c r="D471" s="329">
        <v>0</v>
      </c>
      <c r="E471" s="351"/>
      <c r="F471" s="351">
        <v>0</v>
      </c>
    </row>
    <row r="472" ht="24.95" customHeight="true" spans="1:6">
      <c r="A472" s="174" t="s">
        <v>1443</v>
      </c>
      <c r="B472" s="329"/>
      <c r="C472" s="329"/>
      <c r="D472" s="329"/>
      <c r="E472" s="351"/>
      <c r="F472" s="351">
        <v>0</v>
      </c>
    </row>
    <row r="473" ht="24.95" customHeight="true" spans="1:6">
      <c r="A473" s="174" t="s">
        <v>1444</v>
      </c>
      <c r="B473" s="329"/>
      <c r="C473" s="329"/>
      <c r="D473" s="329"/>
      <c r="E473" s="351"/>
      <c r="F473" s="351">
        <v>0</v>
      </c>
    </row>
    <row r="474" ht="24.95" customHeight="true" spans="1:6">
      <c r="A474" s="174" t="s">
        <v>403</v>
      </c>
      <c r="B474" s="329">
        <v>0</v>
      </c>
      <c r="C474" s="329">
        <v>130</v>
      </c>
      <c r="D474" s="329">
        <v>130</v>
      </c>
      <c r="E474" s="351">
        <f>D474/C474*100</f>
        <v>100</v>
      </c>
      <c r="F474" s="351">
        <v>464.285714285714</v>
      </c>
    </row>
    <row r="475" ht="24.95" customHeight="true" spans="1:6">
      <c r="A475" s="174" t="s">
        <v>404</v>
      </c>
      <c r="B475" s="329">
        <v>0</v>
      </c>
      <c r="C475" s="329">
        <v>-44</v>
      </c>
      <c r="D475" s="329">
        <v>0</v>
      </c>
      <c r="E475" s="351">
        <f>D475/C475*100</f>
        <v>0</v>
      </c>
      <c r="F475" s="351">
        <v>0</v>
      </c>
    </row>
    <row r="476" ht="24.95" customHeight="true" spans="1:6">
      <c r="A476" s="184" t="s">
        <v>405</v>
      </c>
      <c r="B476" s="327">
        <v>557</v>
      </c>
      <c r="C476" s="327">
        <v>1016</v>
      </c>
      <c r="D476" s="327">
        <v>1016</v>
      </c>
      <c r="E476" s="350">
        <f>D476/C476*100</f>
        <v>100</v>
      </c>
      <c r="F476" s="350">
        <v>79.3130366900859</v>
      </c>
    </row>
    <row r="477" ht="24.95" customHeight="true" spans="1:6">
      <c r="A477" s="174" t="s">
        <v>390</v>
      </c>
      <c r="B477" s="329">
        <v>532</v>
      </c>
      <c r="C477" s="329">
        <v>561</v>
      </c>
      <c r="D477" s="329">
        <v>561</v>
      </c>
      <c r="E477" s="351">
        <f>D477/C477*100</f>
        <v>100</v>
      </c>
      <c r="F477" s="351">
        <v>101.446654611212</v>
      </c>
    </row>
    <row r="478" ht="24.95" customHeight="true" spans="1:6">
      <c r="A478" s="174" t="s">
        <v>406</v>
      </c>
      <c r="B478" s="329">
        <v>0</v>
      </c>
      <c r="C478" s="329">
        <v>0</v>
      </c>
      <c r="D478" s="329">
        <v>0</v>
      </c>
      <c r="E478" s="351"/>
      <c r="F478" s="351">
        <v>0</v>
      </c>
    </row>
    <row r="479" ht="24.95" customHeight="true" spans="1:6">
      <c r="A479" s="174" t="s">
        <v>407</v>
      </c>
      <c r="B479" s="329">
        <v>0</v>
      </c>
      <c r="C479" s="329">
        <v>0</v>
      </c>
      <c r="D479" s="329">
        <v>0</v>
      </c>
      <c r="E479" s="351"/>
      <c r="F479" s="351">
        <v>0</v>
      </c>
    </row>
    <row r="480" ht="24.95" customHeight="true" spans="1:6">
      <c r="A480" s="174" t="s">
        <v>408</v>
      </c>
      <c r="B480" s="329">
        <v>25</v>
      </c>
      <c r="C480" s="329">
        <v>455</v>
      </c>
      <c r="D480" s="329">
        <v>455</v>
      </c>
      <c r="E480" s="351">
        <f>D480/C480*100</f>
        <v>100</v>
      </c>
      <c r="F480" s="351">
        <v>86.1742424242424</v>
      </c>
    </row>
    <row r="481" ht="24.95" customHeight="true" spans="1:6">
      <c r="A481" s="184" t="s">
        <v>409</v>
      </c>
      <c r="B481" s="327">
        <v>30</v>
      </c>
      <c r="C481" s="327">
        <v>30</v>
      </c>
      <c r="D481" s="327">
        <v>30</v>
      </c>
      <c r="E481" s="350">
        <f>D481/C481*100</f>
        <v>100</v>
      </c>
      <c r="F481" s="350">
        <v>75</v>
      </c>
    </row>
    <row r="482" ht="24.95" customHeight="true" spans="1:6">
      <c r="A482" s="174" t="s">
        <v>410</v>
      </c>
      <c r="B482" s="329">
        <v>0</v>
      </c>
      <c r="C482" s="329">
        <v>0</v>
      </c>
      <c r="D482" s="329">
        <v>0</v>
      </c>
      <c r="E482" s="351"/>
      <c r="F482" s="351">
        <v>0</v>
      </c>
    </row>
    <row r="483" ht="24.95" customHeight="true" spans="1:6">
      <c r="A483" s="174" t="s">
        <v>411</v>
      </c>
      <c r="B483" s="329">
        <v>0</v>
      </c>
      <c r="C483" s="329">
        <v>0</v>
      </c>
      <c r="D483" s="329">
        <v>0</v>
      </c>
      <c r="E483" s="351"/>
      <c r="F483" s="351">
        <v>0</v>
      </c>
    </row>
    <row r="484" ht="24.95" customHeight="true" spans="1:6">
      <c r="A484" s="174" t="s">
        <v>412</v>
      </c>
      <c r="B484" s="329">
        <v>0</v>
      </c>
      <c r="C484" s="329">
        <v>0</v>
      </c>
      <c r="D484" s="329">
        <v>0</v>
      </c>
      <c r="E484" s="351"/>
      <c r="F484" s="351">
        <v>0</v>
      </c>
    </row>
    <row r="485" ht="24.95" customHeight="true" spans="1:6">
      <c r="A485" s="174" t="s">
        <v>413</v>
      </c>
      <c r="B485" s="329">
        <v>30</v>
      </c>
      <c r="C485" s="329">
        <v>30</v>
      </c>
      <c r="D485" s="329">
        <v>30</v>
      </c>
      <c r="E485" s="351">
        <f>D485/C485*100</f>
        <v>100</v>
      </c>
      <c r="F485" s="351">
        <v>75</v>
      </c>
    </row>
    <row r="486" ht="24.95" customHeight="true" spans="1:6">
      <c r="A486" s="184" t="s">
        <v>414</v>
      </c>
      <c r="B486" s="327">
        <v>288</v>
      </c>
      <c r="C486" s="327">
        <v>383</v>
      </c>
      <c r="D486" s="327">
        <v>383</v>
      </c>
      <c r="E486" s="350">
        <f>D486/C486*100</f>
        <v>100</v>
      </c>
      <c r="F486" s="350">
        <v>97.9539641943734</v>
      </c>
    </row>
    <row r="487" ht="24.95" customHeight="true" spans="1:6">
      <c r="A487" s="174" t="s">
        <v>390</v>
      </c>
      <c r="B487" s="329">
        <v>165</v>
      </c>
      <c r="C487" s="329">
        <v>165</v>
      </c>
      <c r="D487" s="329">
        <v>165</v>
      </c>
      <c r="E487" s="351">
        <f>D487/C487*100</f>
        <v>100</v>
      </c>
      <c r="F487" s="351">
        <v>100.609756097561</v>
      </c>
    </row>
    <row r="488" ht="24.95" customHeight="true" spans="1:6">
      <c r="A488" s="174" t="s">
        <v>415</v>
      </c>
      <c r="B488" s="329">
        <v>123</v>
      </c>
      <c r="C488" s="329">
        <v>123</v>
      </c>
      <c r="D488" s="329">
        <v>123</v>
      </c>
      <c r="E488" s="351">
        <f>D488/C488*100</f>
        <v>100</v>
      </c>
      <c r="F488" s="351">
        <v>96.09375</v>
      </c>
    </row>
    <row r="489" ht="24.95" customHeight="true" spans="1:6">
      <c r="A489" s="174" t="s">
        <v>416</v>
      </c>
      <c r="B489" s="329">
        <v>0</v>
      </c>
      <c r="C489" s="329">
        <v>0</v>
      </c>
      <c r="D489" s="329">
        <v>0</v>
      </c>
      <c r="E489" s="351"/>
      <c r="F489" s="351">
        <v>0</v>
      </c>
    </row>
    <row r="490" ht="24.95" customHeight="true" spans="1:6">
      <c r="A490" s="174" t="s">
        <v>417</v>
      </c>
      <c r="B490" s="329">
        <v>0</v>
      </c>
      <c r="C490" s="329">
        <v>0</v>
      </c>
      <c r="D490" s="329">
        <v>0</v>
      </c>
      <c r="E490" s="351"/>
      <c r="F490" s="351">
        <v>0</v>
      </c>
    </row>
    <row r="491" ht="24.95" customHeight="true" spans="1:6">
      <c r="A491" s="174" t="s">
        <v>418</v>
      </c>
      <c r="B491" s="329">
        <v>0</v>
      </c>
      <c r="C491" s="329">
        <v>0</v>
      </c>
      <c r="D491" s="329">
        <v>0</v>
      </c>
      <c r="E491" s="351"/>
      <c r="F491" s="351">
        <v>0</v>
      </c>
    </row>
    <row r="492" ht="24.95" customHeight="true" spans="1:6">
      <c r="A492" s="174" t="s">
        <v>419</v>
      </c>
      <c r="B492" s="329">
        <v>0</v>
      </c>
      <c r="C492" s="329">
        <v>95</v>
      </c>
      <c r="D492" s="329">
        <v>95</v>
      </c>
      <c r="E492" s="351">
        <f>D492/C492*100</f>
        <v>100</v>
      </c>
      <c r="F492" s="351">
        <v>95.959595959596</v>
      </c>
    </row>
    <row r="493" ht="24.95" customHeight="true" spans="1:6">
      <c r="A493" s="184" t="s">
        <v>420</v>
      </c>
      <c r="B493" s="327">
        <v>0</v>
      </c>
      <c r="C493" s="327">
        <v>0</v>
      </c>
      <c r="D493" s="327">
        <v>0</v>
      </c>
      <c r="E493" s="350"/>
      <c r="F493" s="350">
        <v>0</v>
      </c>
    </row>
    <row r="494" ht="24.95" customHeight="true" spans="1:6">
      <c r="A494" s="174" t="s">
        <v>421</v>
      </c>
      <c r="B494" s="329">
        <v>0</v>
      </c>
      <c r="C494" s="329">
        <v>0</v>
      </c>
      <c r="D494" s="329">
        <v>0</v>
      </c>
      <c r="E494" s="351"/>
      <c r="F494" s="351">
        <v>0</v>
      </c>
    </row>
    <row r="495" ht="24.95" customHeight="true" spans="1:6">
      <c r="A495" s="174" t="s">
        <v>422</v>
      </c>
      <c r="B495" s="329">
        <v>0</v>
      </c>
      <c r="C495" s="329">
        <v>0</v>
      </c>
      <c r="D495" s="329">
        <v>0</v>
      </c>
      <c r="E495" s="351"/>
      <c r="F495" s="351">
        <v>0</v>
      </c>
    </row>
    <row r="496" ht="24.95" customHeight="true" spans="1:6">
      <c r="A496" s="174" t="s">
        <v>423</v>
      </c>
      <c r="B496" s="329">
        <v>0</v>
      </c>
      <c r="C496" s="329">
        <v>0</v>
      </c>
      <c r="D496" s="329">
        <v>0</v>
      </c>
      <c r="E496" s="351"/>
      <c r="F496" s="351">
        <v>0</v>
      </c>
    </row>
    <row r="497" ht="24.95" customHeight="true" spans="1:6">
      <c r="A497" s="184" t="s">
        <v>424</v>
      </c>
      <c r="B497" s="327">
        <v>0</v>
      </c>
      <c r="C497" s="327">
        <v>445</v>
      </c>
      <c r="D497" s="327">
        <v>445</v>
      </c>
      <c r="E497" s="350">
        <f>D497/C497*100</f>
        <v>100</v>
      </c>
      <c r="F497" s="350">
        <v>0</v>
      </c>
    </row>
    <row r="498" ht="24.95" customHeight="true" spans="1:6">
      <c r="A498" s="174" t="s">
        <v>425</v>
      </c>
      <c r="B498" s="329">
        <v>0</v>
      </c>
      <c r="C498" s="329">
        <v>0</v>
      </c>
      <c r="D498" s="329">
        <v>0</v>
      </c>
      <c r="E498" s="351"/>
      <c r="F498" s="351">
        <v>0</v>
      </c>
    </row>
    <row r="499" ht="24.95" customHeight="true" spans="1:6">
      <c r="A499" s="174" t="s">
        <v>426</v>
      </c>
      <c r="B499" s="329">
        <v>0</v>
      </c>
      <c r="C499" s="329">
        <v>445</v>
      </c>
      <c r="D499" s="329">
        <v>445</v>
      </c>
      <c r="E499" s="351">
        <f>D499/C499*100</f>
        <v>100</v>
      </c>
      <c r="F499" s="351">
        <v>0</v>
      </c>
    </row>
    <row r="500" ht="24.95" customHeight="true" spans="1:6">
      <c r="A500" s="174" t="s">
        <v>1445</v>
      </c>
      <c r="B500" s="329"/>
      <c r="C500" s="329">
        <v>0</v>
      </c>
      <c r="D500" s="329">
        <v>0</v>
      </c>
      <c r="E500" s="351"/>
      <c r="F500" s="351">
        <v>0</v>
      </c>
    </row>
    <row r="501" ht="24.95" customHeight="true" spans="1:6">
      <c r="A501" s="242" t="s">
        <v>428</v>
      </c>
      <c r="B501" s="327">
        <v>104</v>
      </c>
      <c r="C501" s="327">
        <v>90</v>
      </c>
      <c r="D501" s="327">
        <v>203</v>
      </c>
      <c r="E501" s="350">
        <f>D501/C501*100</f>
        <v>225.555555555556</v>
      </c>
      <c r="F501" s="350">
        <v>28.0774550484094</v>
      </c>
    </row>
    <row r="502" ht="24.95" customHeight="true" spans="1:6">
      <c r="A502" s="174" t="s">
        <v>429</v>
      </c>
      <c r="B502" s="329">
        <v>25</v>
      </c>
      <c r="C502" s="329">
        <v>25</v>
      </c>
      <c r="D502" s="329">
        <v>25</v>
      </c>
      <c r="E502" s="351">
        <f>D502/C502*100</f>
        <v>100</v>
      </c>
      <c r="F502" s="351">
        <v>23.8095238095238</v>
      </c>
    </row>
    <row r="503" ht="24.95" customHeight="true" spans="1:6">
      <c r="A503" s="174" t="s">
        <v>430</v>
      </c>
      <c r="B503" s="329">
        <v>0</v>
      </c>
      <c r="C503" s="329">
        <v>0</v>
      </c>
      <c r="D503" s="329">
        <v>0</v>
      </c>
      <c r="E503" s="351"/>
      <c r="F503" s="351">
        <v>0</v>
      </c>
    </row>
    <row r="504" ht="24.95" customHeight="true" spans="1:6">
      <c r="A504" s="174" t="s">
        <v>431</v>
      </c>
      <c r="B504" s="329">
        <v>0</v>
      </c>
      <c r="C504" s="329">
        <v>0</v>
      </c>
      <c r="D504" s="329">
        <v>0</v>
      </c>
      <c r="E504" s="351"/>
      <c r="F504" s="351">
        <v>0</v>
      </c>
    </row>
    <row r="505" ht="24.95" customHeight="true" spans="1:6">
      <c r="A505" s="174" t="s">
        <v>432</v>
      </c>
      <c r="B505" s="329">
        <v>79</v>
      </c>
      <c r="C505" s="329">
        <v>65</v>
      </c>
      <c r="D505" s="329">
        <v>178</v>
      </c>
      <c r="E505" s="351">
        <f>D505/C505*100</f>
        <v>273.846153846154</v>
      </c>
      <c r="F505" s="351">
        <v>28.8025889967638</v>
      </c>
    </row>
    <row r="506" ht="24.95" customHeight="true" spans="1:6">
      <c r="A506" s="184" t="s">
        <v>433</v>
      </c>
      <c r="B506" s="327">
        <v>7370</v>
      </c>
      <c r="C506" s="327">
        <v>9137</v>
      </c>
      <c r="D506" s="327">
        <v>9137</v>
      </c>
      <c r="E506" s="350">
        <f>D506/C506*100</f>
        <v>100</v>
      </c>
      <c r="F506" s="350">
        <v>71.9335537710597</v>
      </c>
    </row>
    <row r="507" ht="24.95" customHeight="true" spans="1:6">
      <c r="A507" s="184" t="s">
        <v>434</v>
      </c>
      <c r="B507" s="327">
        <v>2969</v>
      </c>
      <c r="C507" s="327">
        <v>3789</v>
      </c>
      <c r="D507" s="327">
        <v>3789</v>
      </c>
      <c r="E507" s="350">
        <f>D507/C507*100</f>
        <v>100</v>
      </c>
      <c r="F507" s="350">
        <v>81.5540249677142</v>
      </c>
    </row>
    <row r="508" ht="24.95" customHeight="true" spans="1:6">
      <c r="A508" s="174" t="s">
        <v>96</v>
      </c>
      <c r="B508" s="329">
        <v>1470</v>
      </c>
      <c r="C508" s="329">
        <v>1199</v>
      </c>
      <c r="D508" s="329">
        <v>1199</v>
      </c>
      <c r="E508" s="351">
        <f>D508/C508*100</f>
        <v>100</v>
      </c>
      <c r="F508" s="351">
        <v>88.1617647058823</v>
      </c>
    </row>
    <row r="509" ht="24.95" customHeight="true" spans="1:6">
      <c r="A509" s="174" t="s">
        <v>97</v>
      </c>
      <c r="B509" s="329">
        <v>71</v>
      </c>
      <c r="C509" s="329">
        <v>71</v>
      </c>
      <c r="D509" s="329">
        <v>71</v>
      </c>
      <c r="E509" s="351">
        <f>D509/C509*100</f>
        <v>100</v>
      </c>
      <c r="F509" s="351">
        <v>139.21568627451</v>
      </c>
    </row>
    <row r="510" ht="24.95" customHeight="true" spans="1:6">
      <c r="A510" s="174" t="s">
        <v>98</v>
      </c>
      <c r="B510" s="329">
        <v>0</v>
      </c>
      <c r="C510" s="329">
        <v>0</v>
      </c>
      <c r="D510" s="329">
        <v>0</v>
      </c>
      <c r="E510" s="351"/>
      <c r="F510" s="351">
        <v>0</v>
      </c>
    </row>
    <row r="511" ht="24.95" customHeight="true" spans="1:6">
      <c r="A511" s="174" t="s">
        <v>435</v>
      </c>
      <c r="B511" s="329">
        <v>508</v>
      </c>
      <c r="C511" s="329">
        <v>547</v>
      </c>
      <c r="D511" s="329">
        <v>547</v>
      </c>
      <c r="E511" s="351">
        <f>D511/C511*100</f>
        <v>100</v>
      </c>
      <c r="F511" s="351">
        <v>119.956140350877</v>
      </c>
    </row>
    <row r="512" ht="24.95" customHeight="true" spans="1:6">
      <c r="A512" s="174" t="s">
        <v>436</v>
      </c>
      <c r="B512" s="329">
        <v>0</v>
      </c>
      <c r="C512" s="329">
        <v>0</v>
      </c>
      <c r="D512" s="329">
        <v>0</v>
      </c>
      <c r="E512" s="351"/>
      <c r="F512" s="351">
        <v>0</v>
      </c>
    </row>
    <row r="513" ht="24.95" customHeight="true" spans="1:6">
      <c r="A513" s="174" t="s">
        <v>437</v>
      </c>
      <c r="B513" s="329">
        <v>0</v>
      </c>
      <c r="C513" s="329">
        <v>0</v>
      </c>
      <c r="D513" s="329">
        <v>0</v>
      </c>
      <c r="E513" s="351"/>
      <c r="F513" s="351">
        <v>0</v>
      </c>
    </row>
    <row r="514" ht="24.95" customHeight="true" spans="1:6">
      <c r="A514" s="174" t="s">
        <v>438</v>
      </c>
      <c r="B514" s="329">
        <v>44</v>
      </c>
      <c r="C514" s="329">
        <v>59</v>
      </c>
      <c r="D514" s="329">
        <v>59</v>
      </c>
      <c r="E514" s="351">
        <f>D514/C514*100</f>
        <v>100</v>
      </c>
      <c r="F514" s="351">
        <v>7.89825970548862</v>
      </c>
    </row>
    <row r="515" ht="24.95" customHeight="true" spans="1:6">
      <c r="A515" s="174" t="s">
        <v>439</v>
      </c>
      <c r="B515" s="329">
        <v>0</v>
      </c>
      <c r="C515" s="329">
        <v>0</v>
      </c>
      <c r="D515" s="329">
        <v>0</v>
      </c>
      <c r="E515" s="351"/>
      <c r="F515" s="351">
        <v>0</v>
      </c>
    </row>
    <row r="516" ht="24.95" customHeight="true" spans="1:6">
      <c r="A516" s="174" t="s">
        <v>440</v>
      </c>
      <c r="B516" s="329">
        <v>459</v>
      </c>
      <c r="C516" s="329">
        <v>472</v>
      </c>
      <c r="D516" s="329">
        <v>472</v>
      </c>
      <c r="E516" s="351">
        <f>D516/C516*100</f>
        <v>100</v>
      </c>
      <c r="F516" s="351">
        <v>92.0077972709552</v>
      </c>
    </row>
    <row r="517" ht="24.95" customHeight="true" spans="1:6">
      <c r="A517" s="174" t="s">
        <v>441</v>
      </c>
      <c r="B517" s="329">
        <v>0</v>
      </c>
      <c r="C517" s="329">
        <v>0</v>
      </c>
      <c r="D517" s="329">
        <v>0</v>
      </c>
      <c r="E517" s="351"/>
      <c r="F517" s="351">
        <v>0</v>
      </c>
    </row>
    <row r="518" ht="24.95" customHeight="true" spans="1:6">
      <c r="A518" s="174" t="s">
        <v>442</v>
      </c>
      <c r="B518" s="329">
        <v>70</v>
      </c>
      <c r="C518" s="329">
        <v>72</v>
      </c>
      <c r="D518" s="329">
        <v>72</v>
      </c>
      <c r="E518" s="351">
        <f t="shared" ref="E518:E579" si="4">D518/C518*100</f>
        <v>100</v>
      </c>
      <c r="F518" s="351">
        <v>109.090909090909</v>
      </c>
    </row>
    <row r="519" ht="24.95" customHeight="true" spans="1:6">
      <c r="A519" s="174" t="s">
        <v>443</v>
      </c>
      <c r="B519" s="329">
        <v>6</v>
      </c>
      <c r="C519" s="329">
        <v>6</v>
      </c>
      <c r="D519" s="329">
        <v>6</v>
      </c>
      <c r="E519" s="351">
        <f t="shared" si="4"/>
        <v>100</v>
      </c>
      <c r="F519" s="351">
        <v>100</v>
      </c>
    </row>
    <row r="520" ht="24.95" customHeight="true" spans="1:6">
      <c r="A520" s="174" t="s">
        <v>444</v>
      </c>
      <c r="B520" s="329">
        <v>0</v>
      </c>
      <c r="C520" s="329">
        <v>471</v>
      </c>
      <c r="D520" s="329">
        <v>471</v>
      </c>
      <c r="E520" s="351">
        <f t="shared" si="4"/>
        <v>100</v>
      </c>
      <c r="F520" s="351">
        <v>0</v>
      </c>
    </row>
    <row r="521" ht="24.95" customHeight="true" spans="1:6">
      <c r="A521" s="174" t="s">
        <v>1446</v>
      </c>
      <c r="B521" s="329">
        <v>0</v>
      </c>
      <c r="C521" s="329">
        <v>0</v>
      </c>
      <c r="D521" s="329">
        <v>0</v>
      </c>
      <c r="E521" s="351"/>
      <c r="F521" s="351">
        <v>0</v>
      </c>
    </row>
    <row r="522" ht="24.95" customHeight="true" spans="1:6">
      <c r="A522" s="174" t="s">
        <v>446</v>
      </c>
      <c r="B522" s="329">
        <v>341</v>
      </c>
      <c r="C522" s="329">
        <v>892</v>
      </c>
      <c r="D522" s="329">
        <v>892</v>
      </c>
      <c r="E522" s="351">
        <f t="shared" si="4"/>
        <v>100</v>
      </c>
      <c r="F522" s="351">
        <v>67.2192916352675</v>
      </c>
    </row>
    <row r="523" ht="24.95" customHeight="true" spans="1:6">
      <c r="A523" s="184" t="s">
        <v>447</v>
      </c>
      <c r="B523" s="327">
        <v>625</v>
      </c>
      <c r="C523" s="327">
        <v>818</v>
      </c>
      <c r="D523" s="327">
        <v>818</v>
      </c>
      <c r="E523" s="350">
        <f t="shared" si="4"/>
        <v>100</v>
      </c>
      <c r="F523" s="350">
        <v>57.4035087719298</v>
      </c>
    </row>
    <row r="524" ht="24.95" customHeight="true" spans="1:6">
      <c r="A524" s="174" t="s">
        <v>96</v>
      </c>
      <c r="B524" s="329">
        <v>0</v>
      </c>
      <c r="C524" s="329">
        <v>0</v>
      </c>
      <c r="D524" s="329">
        <v>0</v>
      </c>
      <c r="E524" s="351"/>
      <c r="F524" s="351">
        <v>0</v>
      </c>
    </row>
    <row r="525" ht="24.95" customHeight="true" spans="1:6">
      <c r="A525" s="174" t="s">
        <v>97</v>
      </c>
      <c r="B525" s="329">
        <v>0</v>
      </c>
      <c r="C525" s="329">
        <v>0</v>
      </c>
      <c r="D525" s="329">
        <v>0</v>
      </c>
      <c r="E525" s="351"/>
      <c r="F525" s="351">
        <v>0</v>
      </c>
    </row>
    <row r="526" ht="24.95" customHeight="true" spans="1:6">
      <c r="A526" s="174" t="s">
        <v>98</v>
      </c>
      <c r="B526" s="329">
        <v>0</v>
      </c>
      <c r="C526" s="329">
        <v>0</v>
      </c>
      <c r="D526" s="329">
        <v>0</v>
      </c>
      <c r="E526" s="351"/>
      <c r="F526" s="351">
        <v>0</v>
      </c>
    </row>
    <row r="527" ht="24.95" customHeight="true" spans="1:6">
      <c r="A527" s="174" t="s">
        <v>448</v>
      </c>
      <c r="B527" s="329">
        <v>0</v>
      </c>
      <c r="C527" s="329">
        <v>50</v>
      </c>
      <c r="D527" s="329">
        <v>50</v>
      </c>
      <c r="E527" s="351">
        <f t="shared" si="4"/>
        <v>100</v>
      </c>
      <c r="F527" s="351">
        <v>50</v>
      </c>
    </row>
    <row r="528" ht="24.95" customHeight="true" spans="1:6">
      <c r="A528" s="174" t="s">
        <v>449</v>
      </c>
      <c r="B528" s="329">
        <v>625</v>
      </c>
      <c r="C528" s="329">
        <v>768</v>
      </c>
      <c r="D528" s="329">
        <v>768</v>
      </c>
      <c r="E528" s="351">
        <f t="shared" si="4"/>
        <v>100</v>
      </c>
      <c r="F528" s="351">
        <v>60.5200945626478</v>
      </c>
    </row>
    <row r="529" ht="24.95" customHeight="true" spans="1:6">
      <c r="A529" s="174" t="s">
        <v>450</v>
      </c>
      <c r="B529" s="329">
        <v>0</v>
      </c>
      <c r="C529" s="329">
        <v>0</v>
      </c>
      <c r="D529" s="329">
        <v>0</v>
      </c>
      <c r="E529" s="351"/>
      <c r="F529" s="351">
        <v>0</v>
      </c>
    </row>
    <row r="530" ht="24.95" customHeight="true" spans="1:6">
      <c r="A530" s="174" t="s">
        <v>451</v>
      </c>
      <c r="B530" s="329">
        <v>0</v>
      </c>
      <c r="C530" s="329">
        <v>0</v>
      </c>
      <c r="D530" s="329">
        <v>0</v>
      </c>
      <c r="E530" s="351"/>
      <c r="F530" s="351">
        <v>0</v>
      </c>
    </row>
    <row r="531" ht="24.95" customHeight="true" spans="1:6">
      <c r="A531" s="184" t="s">
        <v>452</v>
      </c>
      <c r="B531" s="327">
        <v>1563</v>
      </c>
      <c r="C531" s="327">
        <v>1873</v>
      </c>
      <c r="D531" s="327">
        <v>1873</v>
      </c>
      <c r="E531" s="350">
        <f t="shared" si="4"/>
        <v>100</v>
      </c>
      <c r="F531" s="350">
        <v>78.6974789915966</v>
      </c>
    </row>
    <row r="532" ht="24.95" customHeight="true" spans="1:6">
      <c r="A532" s="174" t="s">
        <v>96</v>
      </c>
      <c r="B532" s="329">
        <v>3</v>
      </c>
      <c r="C532" s="329">
        <v>3</v>
      </c>
      <c r="D532" s="329">
        <v>3</v>
      </c>
      <c r="E532" s="351">
        <f t="shared" si="4"/>
        <v>100</v>
      </c>
      <c r="F532" s="351">
        <v>0</v>
      </c>
    </row>
    <row r="533" ht="24.95" customHeight="true" spans="1:6">
      <c r="A533" s="174" t="s">
        <v>97</v>
      </c>
      <c r="B533" s="329">
        <v>36</v>
      </c>
      <c r="C533" s="329">
        <v>36</v>
      </c>
      <c r="D533" s="329">
        <v>36</v>
      </c>
      <c r="E533" s="351">
        <f t="shared" si="4"/>
        <v>100</v>
      </c>
      <c r="F533" s="351">
        <v>109.090909090909</v>
      </c>
    </row>
    <row r="534" ht="24.95" customHeight="true" spans="1:6">
      <c r="A534" s="174" t="s">
        <v>98</v>
      </c>
      <c r="B534" s="329">
        <v>0</v>
      </c>
      <c r="C534" s="329">
        <v>0</v>
      </c>
      <c r="D534" s="329">
        <v>0</v>
      </c>
      <c r="E534" s="351"/>
      <c r="F534" s="351">
        <v>0</v>
      </c>
    </row>
    <row r="535" ht="24.95" customHeight="true" spans="1:6">
      <c r="A535" s="174" t="s">
        <v>453</v>
      </c>
      <c r="B535" s="329">
        <v>0</v>
      </c>
      <c r="C535" s="329">
        <v>3</v>
      </c>
      <c r="D535" s="329">
        <v>3</v>
      </c>
      <c r="E535" s="351">
        <f t="shared" si="4"/>
        <v>100</v>
      </c>
      <c r="F535" s="351">
        <v>0</v>
      </c>
    </row>
    <row r="536" ht="24.95" customHeight="true" spans="1:6">
      <c r="A536" s="174" t="s">
        <v>454</v>
      </c>
      <c r="B536" s="329">
        <v>0</v>
      </c>
      <c r="C536" s="329">
        <v>0</v>
      </c>
      <c r="D536" s="329">
        <v>0</v>
      </c>
      <c r="E536" s="351"/>
      <c r="F536" s="351">
        <v>0</v>
      </c>
    </row>
    <row r="537" ht="24.95" customHeight="true" spans="1:6">
      <c r="A537" s="174" t="s">
        <v>455</v>
      </c>
      <c r="B537" s="329">
        <v>0</v>
      </c>
      <c r="C537" s="329">
        <v>0</v>
      </c>
      <c r="D537" s="329">
        <v>0</v>
      </c>
      <c r="E537" s="351"/>
      <c r="F537" s="351">
        <v>0</v>
      </c>
    </row>
    <row r="538" ht="24.95" customHeight="true" spans="1:6">
      <c r="A538" s="174" t="s">
        <v>456</v>
      </c>
      <c r="B538" s="329">
        <v>0</v>
      </c>
      <c r="C538" s="329">
        <v>200</v>
      </c>
      <c r="D538" s="329">
        <v>200</v>
      </c>
      <c r="E538" s="351">
        <f t="shared" si="4"/>
        <v>100</v>
      </c>
      <c r="F538" s="351">
        <v>100</v>
      </c>
    </row>
    <row r="539" ht="24.95" customHeight="true" spans="1:6">
      <c r="A539" s="174" t="s">
        <v>457</v>
      </c>
      <c r="B539" s="329">
        <v>0</v>
      </c>
      <c r="C539" s="329">
        <v>0</v>
      </c>
      <c r="D539" s="329">
        <v>0</v>
      </c>
      <c r="E539" s="351"/>
      <c r="F539" s="351">
        <v>0</v>
      </c>
    </row>
    <row r="540" ht="24.95" customHeight="true" spans="1:6">
      <c r="A540" s="174" t="s">
        <v>458</v>
      </c>
      <c r="B540" s="329">
        <v>0</v>
      </c>
      <c r="C540" s="329">
        <v>0</v>
      </c>
      <c r="D540" s="329">
        <v>0</v>
      </c>
      <c r="E540" s="351"/>
      <c r="F540" s="351">
        <v>0</v>
      </c>
    </row>
    <row r="541" ht="24.95" customHeight="true" spans="1:6">
      <c r="A541" s="174" t="s">
        <v>459</v>
      </c>
      <c r="B541" s="329">
        <v>1524</v>
      </c>
      <c r="C541" s="329">
        <v>1631</v>
      </c>
      <c r="D541" s="329">
        <v>1631</v>
      </c>
      <c r="E541" s="351">
        <f t="shared" si="4"/>
        <v>100</v>
      </c>
      <c r="F541" s="351">
        <v>90.6111111111111</v>
      </c>
    </row>
    <row r="542" ht="24.95" customHeight="true" spans="1:6">
      <c r="A542" s="243" t="s">
        <v>460</v>
      </c>
      <c r="B542" s="327">
        <v>0</v>
      </c>
      <c r="C542" s="327">
        <v>5</v>
      </c>
      <c r="D542" s="327">
        <v>5</v>
      </c>
      <c r="E542" s="350">
        <f t="shared" si="4"/>
        <v>100</v>
      </c>
      <c r="F542" s="350">
        <v>1.16822429906542</v>
      </c>
    </row>
    <row r="543" ht="24.95" customHeight="true" spans="1:6">
      <c r="A543" s="187" t="s">
        <v>96</v>
      </c>
      <c r="B543" s="329">
        <v>0</v>
      </c>
      <c r="C543" s="329">
        <v>0</v>
      </c>
      <c r="D543" s="329">
        <v>0</v>
      </c>
      <c r="E543" s="351"/>
      <c r="F543" s="351">
        <v>0</v>
      </c>
    </row>
    <row r="544" ht="24.95" customHeight="true" spans="1:6">
      <c r="A544" s="187" t="s">
        <v>97</v>
      </c>
      <c r="B544" s="329">
        <v>0</v>
      </c>
      <c r="C544" s="329">
        <v>0</v>
      </c>
      <c r="D544" s="329">
        <v>0</v>
      </c>
      <c r="E544" s="351"/>
      <c r="F544" s="351">
        <v>0</v>
      </c>
    </row>
    <row r="545" ht="24.95" customHeight="true" spans="1:6">
      <c r="A545" s="187" t="s">
        <v>98</v>
      </c>
      <c r="B545" s="329">
        <v>0</v>
      </c>
      <c r="C545" s="329">
        <v>0</v>
      </c>
      <c r="D545" s="329">
        <v>0</v>
      </c>
      <c r="E545" s="351"/>
      <c r="F545" s="351">
        <v>0</v>
      </c>
    </row>
    <row r="546" ht="24.95" customHeight="true" spans="1:6">
      <c r="A546" s="187" t="s">
        <v>461</v>
      </c>
      <c r="B546" s="329">
        <v>0</v>
      </c>
      <c r="C546" s="329">
        <v>0</v>
      </c>
      <c r="D546" s="329">
        <v>0</v>
      </c>
      <c r="E546" s="351"/>
      <c r="F546" s="351">
        <v>0</v>
      </c>
    </row>
    <row r="547" ht="24.95" customHeight="true" spans="1:6">
      <c r="A547" s="187" t="s">
        <v>462</v>
      </c>
      <c r="B547" s="329">
        <v>0</v>
      </c>
      <c r="C547" s="329">
        <v>0</v>
      </c>
      <c r="D547" s="329">
        <v>0</v>
      </c>
      <c r="E547" s="351"/>
      <c r="F547" s="351">
        <v>0</v>
      </c>
    </row>
    <row r="548" ht="24.95" customHeight="true" spans="1:6">
      <c r="A548" s="187" t="s">
        <v>463</v>
      </c>
      <c r="B548" s="329">
        <v>0</v>
      </c>
      <c r="C548" s="329">
        <v>0</v>
      </c>
      <c r="D548" s="329">
        <v>0</v>
      </c>
      <c r="E548" s="351"/>
      <c r="F548" s="351">
        <v>0</v>
      </c>
    </row>
    <row r="549" ht="24.95" customHeight="true" spans="1:6">
      <c r="A549" s="187" t="s">
        <v>464</v>
      </c>
      <c r="B549" s="329">
        <v>0</v>
      </c>
      <c r="C549" s="329">
        <v>0</v>
      </c>
      <c r="D549" s="329">
        <v>0</v>
      </c>
      <c r="E549" s="351"/>
      <c r="F549" s="351">
        <v>0</v>
      </c>
    </row>
    <row r="550" ht="24.95" customHeight="true" spans="1:6">
      <c r="A550" s="187" t="s">
        <v>465</v>
      </c>
      <c r="B550" s="329">
        <v>0</v>
      </c>
      <c r="C550" s="329">
        <v>5</v>
      </c>
      <c r="D550" s="329">
        <v>5</v>
      </c>
      <c r="E550" s="351">
        <f t="shared" si="4"/>
        <v>100</v>
      </c>
      <c r="F550" s="351">
        <v>1.16822429906542</v>
      </c>
    </row>
    <row r="551" ht="24.95" customHeight="true" spans="1:6">
      <c r="A551" s="243" t="s">
        <v>466</v>
      </c>
      <c r="B551" s="327">
        <v>2213</v>
      </c>
      <c r="C551" s="327">
        <v>2370</v>
      </c>
      <c r="D551" s="327">
        <v>2370</v>
      </c>
      <c r="E551" s="350">
        <f t="shared" si="4"/>
        <v>100</v>
      </c>
      <c r="F551" s="350">
        <v>85.7142857142857</v>
      </c>
    </row>
    <row r="552" ht="24.95" customHeight="true" spans="1:6">
      <c r="A552" s="187" t="s">
        <v>96</v>
      </c>
      <c r="B552" s="329">
        <v>0</v>
      </c>
      <c r="C552" s="329">
        <v>0</v>
      </c>
      <c r="D552" s="329">
        <v>0</v>
      </c>
      <c r="E552" s="351"/>
      <c r="F552" s="351">
        <v>0</v>
      </c>
    </row>
    <row r="553" ht="24.95" customHeight="true" spans="1:6">
      <c r="A553" s="187" t="s">
        <v>97</v>
      </c>
      <c r="B553" s="329">
        <v>0</v>
      </c>
      <c r="C553" s="329">
        <v>0</v>
      </c>
      <c r="D553" s="329">
        <v>0</v>
      </c>
      <c r="E553" s="351"/>
      <c r="F553" s="351">
        <v>0</v>
      </c>
    </row>
    <row r="554" ht="24.95" customHeight="true" spans="1:6">
      <c r="A554" s="187" t="s">
        <v>98</v>
      </c>
      <c r="B554" s="329">
        <v>0</v>
      </c>
      <c r="C554" s="329">
        <v>0</v>
      </c>
      <c r="D554" s="329">
        <v>0</v>
      </c>
      <c r="E554" s="351"/>
      <c r="F554" s="351">
        <v>0</v>
      </c>
    </row>
    <row r="555" ht="24.95" customHeight="true" spans="1:6">
      <c r="A555" s="187" t="s">
        <v>467</v>
      </c>
      <c r="B555" s="329">
        <v>2213</v>
      </c>
      <c r="C555" s="329">
        <v>2183</v>
      </c>
      <c r="D555" s="329">
        <v>2183</v>
      </c>
      <c r="E555" s="351">
        <f t="shared" si="4"/>
        <v>100</v>
      </c>
      <c r="F555" s="351">
        <v>83.9292579777009</v>
      </c>
    </row>
    <row r="556" ht="24.95" customHeight="true" spans="1:6">
      <c r="A556" s="187" t="s">
        <v>468</v>
      </c>
      <c r="B556" s="329">
        <v>0</v>
      </c>
      <c r="C556" s="329">
        <v>67</v>
      </c>
      <c r="D556" s="329">
        <v>67</v>
      </c>
      <c r="E556" s="351">
        <f t="shared" si="4"/>
        <v>100</v>
      </c>
      <c r="F556" s="351">
        <v>191.428571428571</v>
      </c>
    </row>
    <row r="557" ht="24.95" customHeight="true" spans="1:6">
      <c r="A557" s="187" t="s">
        <v>469</v>
      </c>
      <c r="B557" s="329">
        <v>0</v>
      </c>
      <c r="C557" s="329">
        <v>120</v>
      </c>
      <c r="D557" s="329">
        <v>120</v>
      </c>
      <c r="E557" s="351">
        <f t="shared" si="4"/>
        <v>100</v>
      </c>
      <c r="F557" s="351">
        <v>93.0232558139535</v>
      </c>
    </row>
    <row r="558" ht="24.95" customHeight="true" spans="1:6">
      <c r="A558" s="184" t="s">
        <v>1447</v>
      </c>
      <c r="B558" s="327">
        <v>0</v>
      </c>
      <c r="C558" s="327">
        <v>282</v>
      </c>
      <c r="D558" s="327">
        <v>282</v>
      </c>
      <c r="E558" s="350">
        <f t="shared" si="4"/>
        <v>100</v>
      </c>
      <c r="F558" s="350">
        <v>26.6540642722117</v>
      </c>
    </row>
    <row r="559" ht="24.95" customHeight="true" spans="1:6">
      <c r="A559" s="174" t="s">
        <v>471</v>
      </c>
      <c r="B559" s="329">
        <v>0</v>
      </c>
      <c r="C559" s="329">
        <v>63</v>
      </c>
      <c r="D559" s="329">
        <v>63</v>
      </c>
      <c r="E559" s="351">
        <f t="shared" si="4"/>
        <v>100</v>
      </c>
      <c r="F559" s="351">
        <v>21.0702341137124</v>
      </c>
    </row>
    <row r="560" ht="24.95" customHeight="true" spans="1:6">
      <c r="A560" s="174" t="s">
        <v>472</v>
      </c>
      <c r="B560" s="329">
        <v>0</v>
      </c>
      <c r="C560" s="329">
        <v>0</v>
      </c>
      <c r="D560" s="329">
        <v>0</v>
      </c>
      <c r="E560" s="351"/>
      <c r="F560" s="351">
        <v>0</v>
      </c>
    </row>
    <row r="561" ht="24.95" customHeight="true" spans="1:6">
      <c r="A561" s="174" t="s">
        <v>1448</v>
      </c>
      <c r="B561" s="329">
        <v>0</v>
      </c>
      <c r="C561" s="329">
        <v>219</v>
      </c>
      <c r="D561" s="329">
        <v>219</v>
      </c>
      <c r="E561" s="351">
        <f t="shared" si="4"/>
        <v>100</v>
      </c>
      <c r="F561" s="351">
        <v>28.8537549407115</v>
      </c>
    </row>
    <row r="562" ht="24.95" customHeight="true" spans="1:6">
      <c r="A562" s="244" t="s">
        <v>474</v>
      </c>
      <c r="B562" s="327">
        <v>51649</v>
      </c>
      <c r="C562" s="327">
        <v>54733</v>
      </c>
      <c r="D562" s="327">
        <v>53883</v>
      </c>
      <c r="E562" s="350">
        <f t="shared" si="4"/>
        <v>98.4470063764091</v>
      </c>
      <c r="F562" s="350">
        <v>90.3289076644538</v>
      </c>
    </row>
    <row r="563" ht="24.95" customHeight="true" spans="1:6">
      <c r="A563" s="184" t="s">
        <v>475</v>
      </c>
      <c r="B563" s="327">
        <v>2456</v>
      </c>
      <c r="C563" s="327">
        <v>2154</v>
      </c>
      <c r="D563" s="327">
        <v>2144</v>
      </c>
      <c r="E563" s="350">
        <f t="shared" si="4"/>
        <v>99.535747446611</v>
      </c>
      <c r="F563" s="350">
        <v>62.037037037037</v>
      </c>
    </row>
    <row r="564" ht="24.95" customHeight="true" spans="1:6">
      <c r="A564" s="174" t="s">
        <v>96</v>
      </c>
      <c r="B564" s="329">
        <v>1704</v>
      </c>
      <c r="C564" s="329">
        <v>1453</v>
      </c>
      <c r="D564" s="329">
        <v>1451</v>
      </c>
      <c r="E564" s="351">
        <f t="shared" si="4"/>
        <v>99.8623537508603</v>
      </c>
      <c r="F564" s="351">
        <v>65.0089605734767</v>
      </c>
    </row>
    <row r="565" ht="24.95" customHeight="true" spans="1:6">
      <c r="A565" s="174" t="s">
        <v>97</v>
      </c>
      <c r="B565" s="329">
        <v>68</v>
      </c>
      <c r="C565" s="329">
        <v>66</v>
      </c>
      <c r="D565" s="329">
        <v>66</v>
      </c>
      <c r="E565" s="351">
        <f t="shared" si="4"/>
        <v>100</v>
      </c>
      <c r="F565" s="351">
        <v>55.4621848739496</v>
      </c>
    </row>
    <row r="566" ht="24.95" customHeight="true" spans="1:6">
      <c r="A566" s="174" t="s">
        <v>98</v>
      </c>
      <c r="B566" s="329">
        <v>0</v>
      </c>
      <c r="C566" s="329">
        <v>0</v>
      </c>
      <c r="D566" s="329">
        <v>0</v>
      </c>
      <c r="E566" s="351"/>
      <c r="F566" s="351">
        <v>0</v>
      </c>
    </row>
    <row r="567" ht="24.95" customHeight="true" spans="1:6">
      <c r="A567" s="174" t="s">
        <v>476</v>
      </c>
      <c r="B567" s="329">
        <v>0</v>
      </c>
      <c r="C567" s="329">
        <v>0</v>
      </c>
      <c r="D567" s="329">
        <v>0</v>
      </c>
      <c r="E567" s="351"/>
      <c r="F567" s="351">
        <v>0</v>
      </c>
    </row>
    <row r="568" ht="24.95" customHeight="true" spans="1:6">
      <c r="A568" s="174" t="s">
        <v>477</v>
      </c>
      <c r="B568" s="329">
        <v>210</v>
      </c>
      <c r="C568" s="329">
        <v>177</v>
      </c>
      <c r="D568" s="329">
        <v>176</v>
      </c>
      <c r="E568" s="351">
        <f t="shared" si="4"/>
        <v>99.4350282485876</v>
      </c>
      <c r="F568" s="351">
        <v>94.1176470588235</v>
      </c>
    </row>
    <row r="569" ht="24.95" customHeight="true" spans="1:6">
      <c r="A569" s="174" t="s">
        <v>478</v>
      </c>
      <c r="B569" s="329">
        <v>117</v>
      </c>
      <c r="C569" s="329">
        <v>113</v>
      </c>
      <c r="D569" s="329">
        <v>113</v>
      </c>
      <c r="E569" s="351">
        <f t="shared" si="4"/>
        <v>100</v>
      </c>
      <c r="F569" s="351">
        <v>90.4</v>
      </c>
    </row>
    <row r="570" ht="24.95" customHeight="true" spans="1:6">
      <c r="A570" s="174" t="s">
        <v>479</v>
      </c>
      <c r="B570" s="329">
        <v>0</v>
      </c>
      <c r="C570" s="329">
        <v>0</v>
      </c>
      <c r="D570" s="329">
        <v>0</v>
      </c>
      <c r="E570" s="351"/>
      <c r="F570" s="351">
        <v>0</v>
      </c>
    </row>
    <row r="571" ht="24.95" customHeight="true" spans="1:6">
      <c r="A571" s="174" t="s">
        <v>137</v>
      </c>
      <c r="B571" s="329">
        <v>174</v>
      </c>
      <c r="C571" s="329">
        <v>164</v>
      </c>
      <c r="D571" s="329">
        <v>163</v>
      </c>
      <c r="E571" s="351">
        <f t="shared" si="4"/>
        <v>99.390243902439</v>
      </c>
      <c r="F571" s="351">
        <v>32.0235756385069</v>
      </c>
    </row>
    <row r="572" ht="24.95" customHeight="true" spans="1:6">
      <c r="A572" s="174" t="s">
        <v>480</v>
      </c>
      <c r="B572" s="329">
        <v>54</v>
      </c>
      <c r="C572" s="329">
        <v>76</v>
      </c>
      <c r="D572" s="329">
        <v>76</v>
      </c>
      <c r="E572" s="351">
        <f t="shared" si="4"/>
        <v>100</v>
      </c>
      <c r="F572" s="351">
        <v>49.3506493506493</v>
      </c>
    </row>
    <row r="573" ht="24.95" customHeight="true" spans="1:6">
      <c r="A573" s="174" t="s">
        <v>481</v>
      </c>
      <c r="B573" s="329">
        <v>0</v>
      </c>
      <c r="C573" s="329">
        <v>0</v>
      </c>
      <c r="D573" s="329">
        <v>0</v>
      </c>
      <c r="E573" s="351"/>
      <c r="F573" s="351">
        <v>0</v>
      </c>
    </row>
    <row r="574" ht="24.95" customHeight="true" spans="1:6">
      <c r="A574" s="174" t="s">
        <v>482</v>
      </c>
      <c r="B574" s="329">
        <v>0</v>
      </c>
      <c r="C574" s="329">
        <v>0</v>
      </c>
      <c r="D574" s="329">
        <v>0</v>
      </c>
      <c r="E574" s="351"/>
      <c r="F574" s="351">
        <v>0</v>
      </c>
    </row>
    <row r="575" ht="24.95" customHeight="true" spans="1:6">
      <c r="A575" s="174" t="s">
        <v>483</v>
      </c>
      <c r="B575" s="329">
        <v>111</v>
      </c>
      <c r="C575" s="329">
        <v>105</v>
      </c>
      <c r="D575" s="329">
        <v>99</v>
      </c>
      <c r="E575" s="351">
        <f t="shared" si="4"/>
        <v>94.2857142857143</v>
      </c>
      <c r="F575" s="351">
        <v>122.222222222222</v>
      </c>
    </row>
    <row r="576" ht="24.95" customHeight="true" spans="1:6">
      <c r="A576" s="174" t="s">
        <v>484</v>
      </c>
      <c r="B576" s="329">
        <v>18</v>
      </c>
      <c r="C576" s="329">
        <v>0</v>
      </c>
      <c r="D576" s="329">
        <v>0</v>
      </c>
      <c r="E576" s="351"/>
      <c r="F576" s="351">
        <v>0</v>
      </c>
    </row>
    <row r="577" ht="24.95" customHeight="true" spans="1:6">
      <c r="A577" s="184" t="s">
        <v>485</v>
      </c>
      <c r="B577" s="327">
        <v>690</v>
      </c>
      <c r="C577" s="327">
        <v>612</v>
      </c>
      <c r="D577" s="327">
        <v>610</v>
      </c>
      <c r="E577" s="350">
        <f t="shared" si="4"/>
        <v>99.6732026143791</v>
      </c>
      <c r="F577" s="350">
        <v>55.6061987237922</v>
      </c>
    </row>
    <row r="578" ht="24.95" customHeight="true" spans="1:6">
      <c r="A578" s="174" t="s">
        <v>96</v>
      </c>
      <c r="B578" s="329">
        <v>599</v>
      </c>
      <c r="C578" s="329">
        <v>488</v>
      </c>
      <c r="D578" s="329">
        <v>487</v>
      </c>
      <c r="E578" s="351">
        <f t="shared" si="4"/>
        <v>99.7950819672131</v>
      </c>
      <c r="F578" s="351">
        <v>68.7853107344633</v>
      </c>
    </row>
    <row r="579" ht="24.95" customHeight="true" spans="1:6">
      <c r="A579" s="174" t="s">
        <v>97</v>
      </c>
      <c r="B579" s="329">
        <v>6</v>
      </c>
      <c r="C579" s="329">
        <v>6</v>
      </c>
      <c r="D579" s="329">
        <v>6</v>
      </c>
      <c r="E579" s="351">
        <f t="shared" si="4"/>
        <v>100</v>
      </c>
      <c r="F579" s="351">
        <v>46.1538461538462</v>
      </c>
    </row>
    <row r="580" ht="24.95" customHeight="true" spans="1:6">
      <c r="A580" s="174" t="s">
        <v>98</v>
      </c>
      <c r="B580" s="329">
        <v>0</v>
      </c>
      <c r="C580" s="329">
        <v>0</v>
      </c>
      <c r="D580" s="329">
        <v>0</v>
      </c>
      <c r="E580" s="351"/>
      <c r="F580" s="351">
        <v>0</v>
      </c>
    </row>
    <row r="581" ht="24.95" customHeight="true" spans="1:6">
      <c r="A581" s="174" t="s">
        <v>1449</v>
      </c>
      <c r="B581" s="329">
        <v>0</v>
      </c>
      <c r="C581" s="329">
        <v>0</v>
      </c>
      <c r="D581" s="329">
        <v>0</v>
      </c>
      <c r="E581" s="351"/>
      <c r="F581" s="351">
        <v>0</v>
      </c>
    </row>
    <row r="582" ht="24.95" customHeight="true" spans="1:6">
      <c r="A582" s="174" t="s">
        <v>487</v>
      </c>
      <c r="B582" s="329">
        <v>0</v>
      </c>
      <c r="C582" s="329">
        <v>8</v>
      </c>
      <c r="D582" s="329">
        <v>8</v>
      </c>
      <c r="E582" s="351">
        <f t="shared" ref="E582:E642" si="5">D582/C582*100</f>
        <v>100</v>
      </c>
      <c r="F582" s="351">
        <v>66.6666666666667</v>
      </c>
    </row>
    <row r="583" ht="24.95" customHeight="true" spans="1:6">
      <c r="A583" s="174" t="s">
        <v>1450</v>
      </c>
      <c r="B583" s="329">
        <v>5</v>
      </c>
      <c r="C583" s="329">
        <v>38</v>
      </c>
      <c r="D583" s="329">
        <v>38</v>
      </c>
      <c r="E583" s="351">
        <f t="shared" si="5"/>
        <v>100</v>
      </c>
      <c r="F583" s="351">
        <v>100</v>
      </c>
    </row>
    <row r="584" ht="24.95" customHeight="true" spans="1:6">
      <c r="A584" s="174" t="s">
        <v>489</v>
      </c>
      <c r="B584" s="329">
        <v>80</v>
      </c>
      <c r="C584" s="329">
        <v>72</v>
      </c>
      <c r="D584" s="329">
        <v>71</v>
      </c>
      <c r="E584" s="351">
        <f t="shared" si="5"/>
        <v>98.6111111111111</v>
      </c>
      <c r="F584" s="351">
        <v>21.7791411042945</v>
      </c>
    </row>
    <row r="585" ht="24.95" customHeight="true" spans="1:6">
      <c r="A585" s="184" t="s">
        <v>490</v>
      </c>
      <c r="B585" s="327">
        <v>0</v>
      </c>
      <c r="C585" s="327">
        <v>0</v>
      </c>
      <c r="D585" s="327">
        <v>0</v>
      </c>
      <c r="E585" s="350"/>
      <c r="F585" s="350">
        <v>0</v>
      </c>
    </row>
    <row r="586" ht="24.95" customHeight="true" spans="1:6">
      <c r="A586" s="174" t="s">
        <v>491</v>
      </c>
      <c r="B586" s="329">
        <v>0</v>
      </c>
      <c r="C586" s="329">
        <v>0</v>
      </c>
      <c r="D586" s="329">
        <v>0</v>
      </c>
      <c r="E586" s="351"/>
      <c r="F586" s="351">
        <v>0</v>
      </c>
    </row>
    <row r="587" ht="24.95" customHeight="true" spans="1:6">
      <c r="A587" s="184" t="s">
        <v>1451</v>
      </c>
      <c r="B587" s="327">
        <v>37087</v>
      </c>
      <c r="C587" s="327">
        <v>32060</v>
      </c>
      <c r="D587" s="327">
        <v>31801</v>
      </c>
      <c r="E587" s="350">
        <f t="shared" si="5"/>
        <v>99.1921397379913</v>
      </c>
      <c r="F587" s="350">
        <v>123.695981951846</v>
      </c>
    </row>
    <row r="588" ht="24.95" customHeight="true" spans="1:6">
      <c r="A588" s="174" t="s">
        <v>1452</v>
      </c>
      <c r="B588" s="329">
        <v>15413</v>
      </c>
      <c r="C588" s="329">
        <v>9145</v>
      </c>
      <c r="D588" s="329">
        <v>9130</v>
      </c>
      <c r="E588" s="351">
        <f t="shared" si="5"/>
        <v>99.8359759431383</v>
      </c>
      <c r="F588" s="351">
        <v>0</v>
      </c>
    </row>
    <row r="589" ht="24.95" customHeight="true" spans="1:6">
      <c r="A589" s="174" t="s">
        <v>494</v>
      </c>
      <c r="B589" s="329">
        <v>4091</v>
      </c>
      <c r="C589" s="329">
        <v>4691</v>
      </c>
      <c r="D589" s="329">
        <v>4687</v>
      </c>
      <c r="E589" s="351">
        <f t="shared" si="5"/>
        <v>99.9147303346834</v>
      </c>
      <c r="F589" s="351">
        <v>2428.49740932642</v>
      </c>
    </row>
    <row r="590" ht="24.95" customHeight="true" spans="1:6">
      <c r="A590" s="174" t="s">
        <v>495</v>
      </c>
      <c r="B590" s="329">
        <v>0</v>
      </c>
      <c r="C590" s="329">
        <v>0</v>
      </c>
      <c r="D590" s="329">
        <v>0</v>
      </c>
      <c r="E590" s="351"/>
      <c r="F590" s="351">
        <v>0</v>
      </c>
    </row>
    <row r="591" ht="24.95" customHeight="true" spans="1:6">
      <c r="A591" s="174" t="s">
        <v>1453</v>
      </c>
      <c r="B591" s="329"/>
      <c r="C591" s="329"/>
      <c r="D591" s="329"/>
      <c r="E591" s="351"/>
      <c r="F591" s="351">
        <v>0</v>
      </c>
    </row>
    <row r="592" ht="24.95" customHeight="true" spans="1:6">
      <c r="A592" s="174" t="s">
        <v>496</v>
      </c>
      <c r="B592" s="329">
        <v>16338</v>
      </c>
      <c r="C592" s="329">
        <v>16323</v>
      </c>
      <c r="D592" s="329">
        <v>16113</v>
      </c>
      <c r="E592" s="351">
        <f t="shared" si="5"/>
        <v>98.7134717882742</v>
      </c>
      <c r="F592" s="351">
        <v>108.658709285859</v>
      </c>
    </row>
    <row r="593" ht="24.95" customHeight="true" spans="1:6">
      <c r="A593" s="174" t="s">
        <v>497</v>
      </c>
      <c r="B593" s="329">
        <v>1200</v>
      </c>
      <c r="C593" s="329">
        <v>247</v>
      </c>
      <c r="D593" s="329">
        <v>246</v>
      </c>
      <c r="E593" s="351">
        <f t="shared" si="5"/>
        <v>99.5951417004049</v>
      </c>
      <c r="F593" s="351">
        <v>28.2110091743119</v>
      </c>
    </row>
    <row r="594" ht="24.95" customHeight="true" spans="1:6">
      <c r="A594" s="174" t="s">
        <v>498</v>
      </c>
      <c r="B594" s="329">
        <v>27</v>
      </c>
      <c r="C594" s="329">
        <v>29</v>
      </c>
      <c r="D594" s="329">
        <v>0</v>
      </c>
      <c r="E594" s="351">
        <f t="shared" si="5"/>
        <v>0</v>
      </c>
      <c r="F594" s="351">
        <v>0</v>
      </c>
    </row>
    <row r="595" ht="24.95" customHeight="true" spans="1:6">
      <c r="A595" s="174" t="s">
        <v>1454</v>
      </c>
      <c r="B595" s="329">
        <v>18</v>
      </c>
      <c r="C595" s="329">
        <v>1625</v>
      </c>
      <c r="D595" s="329">
        <v>1625</v>
      </c>
      <c r="E595" s="351">
        <f t="shared" si="5"/>
        <v>100</v>
      </c>
      <c r="F595" s="351">
        <v>0</v>
      </c>
    </row>
    <row r="596" ht="24.95" customHeight="true" spans="1:6">
      <c r="A596" s="184" t="s">
        <v>500</v>
      </c>
      <c r="B596" s="327">
        <v>0</v>
      </c>
      <c r="C596" s="327">
        <v>3958</v>
      </c>
      <c r="D596" s="327">
        <v>3422</v>
      </c>
      <c r="E596" s="350">
        <f t="shared" si="5"/>
        <v>86.4578069732188</v>
      </c>
      <c r="F596" s="350">
        <v>37.8917063448123</v>
      </c>
    </row>
    <row r="597" ht="24.95" customHeight="true" spans="1:6">
      <c r="A597" s="174" t="s">
        <v>501</v>
      </c>
      <c r="B597" s="329">
        <v>0</v>
      </c>
      <c r="C597" s="329">
        <v>0</v>
      </c>
      <c r="D597" s="329">
        <v>0</v>
      </c>
      <c r="E597" s="351"/>
      <c r="F597" s="351">
        <v>0</v>
      </c>
    </row>
    <row r="598" ht="24.95" customHeight="true" spans="1:6">
      <c r="A598" s="174" t="s">
        <v>502</v>
      </c>
      <c r="B598" s="329">
        <v>0</v>
      </c>
      <c r="C598" s="329">
        <v>0</v>
      </c>
      <c r="D598" s="329">
        <v>0</v>
      </c>
      <c r="E598" s="351"/>
      <c r="F598" s="351">
        <v>0</v>
      </c>
    </row>
    <row r="599" ht="24.95" customHeight="true" spans="1:6">
      <c r="A599" s="174" t="s">
        <v>503</v>
      </c>
      <c r="B599" s="329">
        <v>0</v>
      </c>
      <c r="C599" s="329">
        <v>3958</v>
      </c>
      <c r="D599" s="329">
        <v>3422</v>
      </c>
      <c r="E599" s="351">
        <f t="shared" si="5"/>
        <v>86.4578069732188</v>
      </c>
      <c r="F599" s="351">
        <v>37.8917063448123</v>
      </c>
    </row>
    <row r="600" ht="24.95" customHeight="true" spans="1:6">
      <c r="A600" s="184" t="s">
        <v>504</v>
      </c>
      <c r="B600" s="327">
        <v>0</v>
      </c>
      <c r="C600" s="327">
        <v>1831</v>
      </c>
      <c r="D600" s="327">
        <v>1831</v>
      </c>
      <c r="E600" s="350">
        <f t="shared" si="5"/>
        <v>100</v>
      </c>
      <c r="F600" s="350">
        <v>102.0624303233</v>
      </c>
    </row>
    <row r="601" ht="24.95" customHeight="true" spans="1:6">
      <c r="A601" s="174" t="s">
        <v>505</v>
      </c>
      <c r="B601" s="329">
        <v>0</v>
      </c>
      <c r="C601" s="329">
        <v>0</v>
      </c>
      <c r="D601" s="329">
        <v>0</v>
      </c>
      <c r="E601" s="351"/>
      <c r="F601" s="351">
        <v>0</v>
      </c>
    </row>
    <row r="602" ht="24.95" customHeight="true" spans="1:6">
      <c r="A602" s="174" t="s">
        <v>506</v>
      </c>
      <c r="B602" s="329">
        <v>0</v>
      </c>
      <c r="C602" s="329">
        <v>0</v>
      </c>
      <c r="D602" s="329">
        <v>0</v>
      </c>
      <c r="E602" s="351"/>
      <c r="F602" s="351">
        <v>0</v>
      </c>
    </row>
    <row r="603" ht="24.95" customHeight="true" spans="1:6">
      <c r="A603" s="174" t="s">
        <v>507</v>
      </c>
      <c r="B603" s="329">
        <v>0</v>
      </c>
      <c r="C603" s="329">
        <v>0</v>
      </c>
      <c r="D603" s="329">
        <v>0</v>
      </c>
      <c r="E603" s="351"/>
      <c r="F603" s="351">
        <v>0</v>
      </c>
    </row>
    <row r="604" ht="24.95" customHeight="true" spans="1:6">
      <c r="A604" s="174" t="s">
        <v>508</v>
      </c>
      <c r="B604" s="329">
        <v>0</v>
      </c>
      <c r="C604" s="329">
        <v>0</v>
      </c>
      <c r="D604" s="329">
        <v>0</v>
      </c>
      <c r="E604" s="351"/>
      <c r="F604" s="351">
        <v>0</v>
      </c>
    </row>
    <row r="605" ht="24.95" customHeight="true" spans="1:6">
      <c r="A605" s="174" t="s">
        <v>509</v>
      </c>
      <c r="B605" s="329">
        <v>0</v>
      </c>
      <c r="C605" s="329">
        <v>0</v>
      </c>
      <c r="D605" s="329">
        <v>0</v>
      </c>
      <c r="E605" s="351"/>
      <c r="F605" s="351">
        <v>0</v>
      </c>
    </row>
    <row r="606" ht="24.95" customHeight="true" spans="1:6">
      <c r="A606" s="174" t="s">
        <v>510</v>
      </c>
      <c r="B606" s="329">
        <v>0</v>
      </c>
      <c r="C606" s="329">
        <v>0</v>
      </c>
      <c r="D606" s="329">
        <v>0</v>
      </c>
      <c r="E606" s="351"/>
      <c r="F606" s="351">
        <v>0</v>
      </c>
    </row>
    <row r="607" ht="24.95" customHeight="true" spans="1:6">
      <c r="A607" s="174" t="s">
        <v>511</v>
      </c>
      <c r="B607" s="329">
        <v>0</v>
      </c>
      <c r="C607" s="329">
        <v>0</v>
      </c>
      <c r="D607" s="329">
        <v>0</v>
      </c>
      <c r="E607" s="351"/>
      <c r="F607" s="351">
        <v>0</v>
      </c>
    </row>
    <row r="608" ht="24.95" customHeight="true" spans="1:6">
      <c r="A608" s="174" t="s">
        <v>512</v>
      </c>
      <c r="B608" s="329">
        <v>0</v>
      </c>
      <c r="C608" s="329">
        <v>0</v>
      </c>
      <c r="D608" s="329">
        <v>0</v>
      </c>
      <c r="E608" s="351"/>
      <c r="F608" s="351">
        <v>0</v>
      </c>
    </row>
    <row r="609" ht="24.95" customHeight="true" spans="1:6">
      <c r="A609" s="174" t="s">
        <v>513</v>
      </c>
      <c r="B609" s="329">
        <v>0</v>
      </c>
      <c r="C609" s="329">
        <v>1831</v>
      </c>
      <c r="D609" s="329">
        <v>1831</v>
      </c>
      <c r="E609" s="351">
        <f t="shared" si="5"/>
        <v>100</v>
      </c>
      <c r="F609" s="351">
        <v>104.15244596132</v>
      </c>
    </row>
    <row r="610" ht="24.95" customHeight="true" spans="1:6">
      <c r="A610" s="184" t="s">
        <v>514</v>
      </c>
      <c r="B610" s="327">
        <v>1874</v>
      </c>
      <c r="C610" s="327">
        <v>949</v>
      </c>
      <c r="D610" s="327">
        <v>897</v>
      </c>
      <c r="E610" s="350">
        <f t="shared" si="5"/>
        <v>94.5205479452055</v>
      </c>
      <c r="F610" s="350">
        <v>48.4864864864865</v>
      </c>
    </row>
    <row r="611" ht="24.95" customHeight="true" spans="1:6">
      <c r="A611" s="174" t="s">
        <v>515</v>
      </c>
      <c r="B611" s="329">
        <v>206</v>
      </c>
      <c r="C611" s="329">
        <v>949</v>
      </c>
      <c r="D611" s="329">
        <v>897</v>
      </c>
      <c r="E611" s="351">
        <f t="shared" si="5"/>
        <v>94.5205479452055</v>
      </c>
      <c r="F611" s="351">
        <v>49.5854063018242</v>
      </c>
    </row>
    <row r="612" ht="24.95" customHeight="true" spans="1:6">
      <c r="A612" s="174" t="s">
        <v>516</v>
      </c>
      <c r="B612" s="329">
        <v>0</v>
      </c>
      <c r="C612" s="329">
        <v>0</v>
      </c>
      <c r="D612" s="329">
        <v>0</v>
      </c>
      <c r="E612" s="351"/>
      <c r="F612" s="351">
        <v>0</v>
      </c>
    </row>
    <row r="613" ht="24.95" customHeight="true" spans="1:6">
      <c r="A613" s="174" t="s">
        <v>517</v>
      </c>
      <c r="B613" s="329">
        <v>0</v>
      </c>
      <c r="C613" s="329">
        <v>0</v>
      </c>
      <c r="D613" s="329">
        <v>0</v>
      </c>
      <c r="E613" s="351"/>
      <c r="F613" s="351">
        <v>0</v>
      </c>
    </row>
    <row r="614" ht="24.95" customHeight="true" spans="1:6">
      <c r="A614" s="174" t="s">
        <v>518</v>
      </c>
      <c r="B614" s="329">
        <v>0</v>
      </c>
      <c r="C614" s="329">
        <v>0</v>
      </c>
      <c r="D614" s="329">
        <v>0</v>
      </c>
      <c r="E614" s="351"/>
      <c r="F614" s="351">
        <v>0</v>
      </c>
    </row>
    <row r="615" ht="24.95" customHeight="true" spans="1:6">
      <c r="A615" s="174" t="s">
        <v>519</v>
      </c>
      <c r="B615" s="329">
        <v>0</v>
      </c>
      <c r="C615" s="329">
        <v>0</v>
      </c>
      <c r="D615" s="329">
        <v>0</v>
      </c>
      <c r="E615" s="351"/>
      <c r="F615" s="351">
        <v>0</v>
      </c>
    </row>
    <row r="616" ht="24.95" customHeight="true" spans="1:6">
      <c r="A616" s="174" t="s">
        <v>520</v>
      </c>
      <c r="B616" s="329">
        <v>0</v>
      </c>
      <c r="C616" s="329">
        <v>0</v>
      </c>
      <c r="D616" s="329">
        <v>0</v>
      </c>
      <c r="E616" s="351"/>
      <c r="F616" s="351">
        <v>0</v>
      </c>
    </row>
    <row r="617" ht="24.95" customHeight="true" spans="1:6">
      <c r="A617" s="174" t="s">
        <v>521</v>
      </c>
      <c r="B617" s="329">
        <v>1668</v>
      </c>
      <c r="C617" s="329">
        <v>0</v>
      </c>
      <c r="D617" s="329">
        <v>0</v>
      </c>
      <c r="E617" s="351"/>
      <c r="F617" s="351">
        <v>0</v>
      </c>
    </row>
    <row r="618" ht="24.95" customHeight="true" spans="1:6">
      <c r="A618" s="184" t="s">
        <v>522</v>
      </c>
      <c r="B618" s="327">
        <v>130</v>
      </c>
      <c r="C618" s="327">
        <v>1717</v>
      </c>
      <c r="D618" s="327">
        <v>1714</v>
      </c>
      <c r="E618" s="350">
        <f t="shared" si="5"/>
        <v>99.8252766453116</v>
      </c>
      <c r="F618" s="350">
        <v>73.34189131365</v>
      </c>
    </row>
    <row r="619" ht="24.95" customHeight="true" spans="1:6">
      <c r="A619" s="174" t="s">
        <v>523</v>
      </c>
      <c r="B619" s="329">
        <v>0</v>
      </c>
      <c r="C619" s="329">
        <v>3</v>
      </c>
      <c r="D619" s="329">
        <v>3</v>
      </c>
      <c r="E619" s="351">
        <f t="shared" si="5"/>
        <v>100</v>
      </c>
      <c r="F619" s="351">
        <v>75</v>
      </c>
    </row>
    <row r="620" ht="24.95" customHeight="true" spans="1:6">
      <c r="A620" s="174" t="s">
        <v>524</v>
      </c>
      <c r="B620" s="329">
        <v>0</v>
      </c>
      <c r="C620" s="329">
        <v>141</v>
      </c>
      <c r="D620" s="329">
        <v>141</v>
      </c>
      <c r="E620" s="351">
        <f t="shared" si="5"/>
        <v>100</v>
      </c>
      <c r="F620" s="351">
        <v>26.8571428571429</v>
      </c>
    </row>
    <row r="621" ht="24.95" customHeight="true" spans="1:6">
      <c r="A621" s="174" t="s">
        <v>525</v>
      </c>
      <c r="B621" s="329">
        <v>130</v>
      </c>
      <c r="C621" s="329">
        <v>150</v>
      </c>
      <c r="D621" s="329">
        <v>151</v>
      </c>
      <c r="E621" s="351">
        <f t="shared" si="5"/>
        <v>100.666666666667</v>
      </c>
      <c r="F621" s="351">
        <v>55.1094890510949</v>
      </c>
    </row>
    <row r="622" ht="24.95" customHeight="true" spans="1:6">
      <c r="A622" s="174" t="s">
        <v>526</v>
      </c>
      <c r="B622" s="329">
        <v>0</v>
      </c>
      <c r="C622" s="329">
        <v>2</v>
      </c>
      <c r="D622" s="329">
        <v>2</v>
      </c>
      <c r="E622" s="351">
        <f t="shared" si="5"/>
        <v>100</v>
      </c>
      <c r="F622" s="351">
        <v>1.75438596491228</v>
      </c>
    </row>
    <row r="623" ht="24.95" customHeight="true" spans="1:6">
      <c r="A623" s="174" t="s">
        <v>527</v>
      </c>
      <c r="B623" s="329">
        <v>0</v>
      </c>
      <c r="C623" s="329">
        <v>1337</v>
      </c>
      <c r="D623" s="329">
        <v>1337</v>
      </c>
      <c r="E623" s="351">
        <f t="shared" si="5"/>
        <v>100</v>
      </c>
      <c r="F623" s="351">
        <v>95.2279202279202</v>
      </c>
    </row>
    <row r="624" ht="24.95" customHeight="true" spans="1:6">
      <c r="A624" s="174" t="s">
        <v>528</v>
      </c>
      <c r="B624" s="329">
        <v>0</v>
      </c>
      <c r="C624" s="329">
        <v>84</v>
      </c>
      <c r="D624" s="329">
        <v>80</v>
      </c>
      <c r="E624" s="351">
        <f t="shared" si="5"/>
        <v>95.2380952380952</v>
      </c>
      <c r="F624" s="351">
        <v>500</v>
      </c>
    </row>
    <row r="625" ht="24.95" customHeight="true" spans="1:6">
      <c r="A625" s="184" t="s">
        <v>529</v>
      </c>
      <c r="B625" s="327">
        <v>1256</v>
      </c>
      <c r="C625" s="327">
        <v>1689</v>
      </c>
      <c r="D625" s="327">
        <v>1699</v>
      </c>
      <c r="E625" s="350">
        <f t="shared" si="5"/>
        <v>100.592066311427</v>
      </c>
      <c r="F625" s="350">
        <v>116.850068775791</v>
      </c>
    </row>
    <row r="626" ht="24.95" customHeight="true" spans="1:6">
      <c r="A626" s="174" t="s">
        <v>530</v>
      </c>
      <c r="B626" s="329">
        <v>437</v>
      </c>
      <c r="C626" s="329">
        <v>452</v>
      </c>
      <c r="D626" s="329">
        <v>455</v>
      </c>
      <c r="E626" s="351">
        <f t="shared" si="5"/>
        <v>100.663716814159</v>
      </c>
      <c r="F626" s="351">
        <v>86.5019011406844</v>
      </c>
    </row>
    <row r="627" ht="24.95" customHeight="true" spans="1:6">
      <c r="A627" s="174" t="s">
        <v>531</v>
      </c>
      <c r="B627" s="329">
        <v>0</v>
      </c>
      <c r="C627" s="329">
        <v>0</v>
      </c>
      <c r="D627" s="329">
        <v>0</v>
      </c>
      <c r="E627" s="351"/>
      <c r="F627" s="351">
        <v>0</v>
      </c>
    </row>
    <row r="628" ht="24.95" customHeight="true" spans="1:6">
      <c r="A628" s="174" t="s">
        <v>1455</v>
      </c>
      <c r="B628" s="329">
        <v>0</v>
      </c>
      <c r="C628" s="329">
        <v>0</v>
      </c>
      <c r="D628" s="329">
        <v>0</v>
      </c>
      <c r="E628" s="351"/>
      <c r="F628" s="351">
        <v>0</v>
      </c>
    </row>
    <row r="629" ht="24.95" customHeight="true" spans="1:6">
      <c r="A629" s="174" t="s">
        <v>533</v>
      </c>
      <c r="B629" s="329">
        <v>439</v>
      </c>
      <c r="C629" s="329">
        <v>428</v>
      </c>
      <c r="D629" s="329">
        <v>428</v>
      </c>
      <c r="E629" s="351">
        <f t="shared" si="5"/>
        <v>100</v>
      </c>
      <c r="F629" s="351">
        <v>83.2684824902724</v>
      </c>
    </row>
    <row r="630" ht="24.95" customHeight="true" spans="1:6">
      <c r="A630" s="174" t="s">
        <v>534</v>
      </c>
      <c r="B630" s="329">
        <v>365</v>
      </c>
      <c r="C630" s="329">
        <v>374</v>
      </c>
      <c r="D630" s="329">
        <v>381</v>
      </c>
      <c r="E630" s="351">
        <f t="shared" si="5"/>
        <v>101.871657754011</v>
      </c>
      <c r="F630" s="351">
        <v>98.4496124031008</v>
      </c>
    </row>
    <row r="631" ht="24.95" customHeight="true" spans="1:6">
      <c r="A631" s="174" t="s">
        <v>536</v>
      </c>
      <c r="B631" s="329">
        <v>15</v>
      </c>
      <c r="C631" s="329">
        <v>435</v>
      </c>
      <c r="D631" s="329">
        <v>435</v>
      </c>
      <c r="E631" s="351">
        <f t="shared" si="5"/>
        <v>100</v>
      </c>
      <c r="F631" s="351">
        <v>2289.47368421053</v>
      </c>
    </row>
    <row r="632" ht="24.95" customHeight="true" spans="1:6">
      <c r="A632" s="184" t="s">
        <v>537</v>
      </c>
      <c r="B632" s="327">
        <v>1438</v>
      </c>
      <c r="C632" s="327">
        <v>750</v>
      </c>
      <c r="D632" s="327">
        <v>749</v>
      </c>
      <c r="E632" s="350">
        <f t="shared" si="5"/>
        <v>99.8666666666667</v>
      </c>
      <c r="F632" s="350">
        <v>172.183908045977</v>
      </c>
    </row>
    <row r="633" ht="24.95" customHeight="true" spans="1:6">
      <c r="A633" s="174" t="s">
        <v>96</v>
      </c>
      <c r="B633" s="329">
        <v>230</v>
      </c>
      <c r="C633" s="329">
        <v>198</v>
      </c>
      <c r="D633" s="329">
        <v>198</v>
      </c>
      <c r="E633" s="351">
        <f t="shared" si="5"/>
        <v>100</v>
      </c>
      <c r="F633" s="351">
        <v>101.538461538462</v>
      </c>
    </row>
    <row r="634" ht="24.95" customHeight="true" spans="1:6">
      <c r="A634" s="174" t="s">
        <v>97</v>
      </c>
      <c r="B634" s="329">
        <v>0</v>
      </c>
      <c r="C634" s="329">
        <v>0</v>
      </c>
      <c r="D634" s="329">
        <v>0</v>
      </c>
      <c r="E634" s="351"/>
      <c r="F634" s="351">
        <v>0</v>
      </c>
    </row>
    <row r="635" ht="24.95" customHeight="true" spans="1:6">
      <c r="A635" s="174" t="s">
        <v>98</v>
      </c>
      <c r="B635" s="329">
        <v>53</v>
      </c>
      <c r="C635" s="329">
        <v>53</v>
      </c>
      <c r="D635" s="329">
        <v>53</v>
      </c>
      <c r="E635" s="351">
        <f t="shared" si="5"/>
        <v>100</v>
      </c>
      <c r="F635" s="351">
        <v>103.921568627451</v>
      </c>
    </row>
    <row r="636" ht="24.95" customHeight="true" spans="1:6">
      <c r="A636" s="174" t="s">
        <v>538</v>
      </c>
      <c r="B636" s="329">
        <v>0</v>
      </c>
      <c r="C636" s="329">
        <v>136</v>
      </c>
      <c r="D636" s="329">
        <v>135</v>
      </c>
      <c r="E636" s="351">
        <f t="shared" si="5"/>
        <v>99.2647058823529</v>
      </c>
      <c r="F636" s="351">
        <v>0</v>
      </c>
    </row>
    <row r="637" ht="24.95" customHeight="true" spans="1:6">
      <c r="A637" s="174" t="s">
        <v>539</v>
      </c>
      <c r="B637" s="329">
        <v>0</v>
      </c>
      <c r="C637" s="329">
        <v>58</v>
      </c>
      <c r="D637" s="329">
        <v>58</v>
      </c>
      <c r="E637" s="351">
        <f t="shared" si="5"/>
        <v>100</v>
      </c>
      <c r="F637" s="351">
        <v>580</v>
      </c>
    </row>
    <row r="638" ht="24.95" customHeight="true" spans="1:6">
      <c r="A638" s="174" t="s">
        <v>540</v>
      </c>
      <c r="B638" s="329">
        <v>9</v>
      </c>
      <c r="C638" s="329">
        <v>9</v>
      </c>
      <c r="D638" s="329">
        <v>9</v>
      </c>
      <c r="E638" s="351">
        <f t="shared" si="5"/>
        <v>100</v>
      </c>
      <c r="F638" s="351">
        <v>128.571428571429</v>
      </c>
    </row>
    <row r="639" ht="24.95" customHeight="true" spans="1:6">
      <c r="A639" s="174" t="s">
        <v>541</v>
      </c>
      <c r="B639" s="329">
        <v>0</v>
      </c>
      <c r="C639" s="329">
        <v>0</v>
      </c>
      <c r="D639" s="329">
        <v>0</v>
      </c>
      <c r="E639" s="351"/>
      <c r="F639" s="351">
        <v>0</v>
      </c>
    </row>
    <row r="640" ht="24.95" customHeight="true" spans="1:6">
      <c r="A640" s="174" t="s">
        <v>542</v>
      </c>
      <c r="B640" s="329">
        <v>1146</v>
      </c>
      <c r="C640" s="329">
        <v>296</v>
      </c>
      <c r="D640" s="329">
        <v>296</v>
      </c>
      <c r="E640" s="351">
        <f t="shared" si="5"/>
        <v>100</v>
      </c>
      <c r="F640" s="351">
        <v>192.207792207792</v>
      </c>
    </row>
    <row r="641" ht="24.95" customHeight="true" spans="1:6">
      <c r="A641" s="184" t="s">
        <v>543</v>
      </c>
      <c r="B641" s="327">
        <v>65</v>
      </c>
      <c r="C641" s="327">
        <v>67</v>
      </c>
      <c r="D641" s="327">
        <v>67</v>
      </c>
      <c r="E641" s="350">
        <f t="shared" si="5"/>
        <v>100</v>
      </c>
      <c r="F641" s="350">
        <v>231.034482758621</v>
      </c>
    </row>
    <row r="642" ht="24.95" customHeight="true" spans="1:6">
      <c r="A642" s="174" t="s">
        <v>96</v>
      </c>
      <c r="B642" s="329">
        <v>60</v>
      </c>
      <c r="C642" s="329">
        <v>62</v>
      </c>
      <c r="D642" s="329">
        <v>62</v>
      </c>
      <c r="E642" s="351">
        <f t="shared" si="5"/>
        <v>100</v>
      </c>
      <c r="F642" s="351">
        <v>213.793103448276</v>
      </c>
    </row>
    <row r="643" ht="24.95" customHeight="true" spans="1:6">
      <c r="A643" s="174" t="s">
        <v>97</v>
      </c>
      <c r="B643" s="329">
        <v>0</v>
      </c>
      <c r="C643" s="329">
        <v>0</v>
      </c>
      <c r="D643" s="329">
        <v>0</v>
      </c>
      <c r="E643" s="351"/>
      <c r="F643" s="351">
        <v>0</v>
      </c>
    </row>
    <row r="644" ht="24.95" customHeight="true" spans="1:6">
      <c r="A644" s="174" t="s">
        <v>98</v>
      </c>
      <c r="B644" s="329">
        <v>0</v>
      </c>
      <c r="C644" s="329">
        <v>0</v>
      </c>
      <c r="D644" s="329">
        <v>0</v>
      </c>
      <c r="E644" s="351"/>
      <c r="F644" s="351">
        <v>0</v>
      </c>
    </row>
    <row r="645" ht="24.95" customHeight="true" spans="1:6">
      <c r="A645" s="174" t="s">
        <v>544</v>
      </c>
      <c r="B645" s="329">
        <v>5</v>
      </c>
      <c r="C645" s="329">
        <v>5</v>
      </c>
      <c r="D645" s="329">
        <v>5</v>
      </c>
      <c r="E645" s="351">
        <f t="shared" ref="E645:E706" si="6">D645/C645*100</f>
        <v>100</v>
      </c>
      <c r="F645" s="351">
        <v>0</v>
      </c>
    </row>
    <row r="646" ht="24.95" customHeight="true" spans="1:6">
      <c r="A646" s="184" t="s">
        <v>545</v>
      </c>
      <c r="B646" s="327">
        <v>170</v>
      </c>
      <c r="C646" s="327">
        <v>170</v>
      </c>
      <c r="D646" s="327">
        <v>170</v>
      </c>
      <c r="E646" s="350">
        <f t="shared" si="6"/>
        <v>100</v>
      </c>
      <c r="F646" s="350">
        <v>0</v>
      </c>
    </row>
    <row r="647" ht="24.95" customHeight="true" spans="1:6">
      <c r="A647" s="174" t="s">
        <v>546</v>
      </c>
      <c r="B647" s="329">
        <v>0</v>
      </c>
      <c r="C647" s="329">
        <v>0</v>
      </c>
      <c r="D647" s="329">
        <v>0</v>
      </c>
      <c r="E647" s="351"/>
      <c r="F647" s="351">
        <v>0</v>
      </c>
    </row>
    <row r="648" ht="24.95" customHeight="true" spans="1:6">
      <c r="A648" s="174" t="s">
        <v>547</v>
      </c>
      <c r="B648" s="329">
        <v>170</v>
      </c>
      <c r="C648" s="329">
        <v>170</v>
      </c>
      <c r="D648" s="329">
        <v>170</v>
      </c>
      <c r="E648" s="351">
        <f t="shared" si="6"/>
        <v>100</v>
      </c>
      <c r="F648" s="351">
        <v>0</v>
      </c>
    </row>
    <row r="649" ht="24.95" customHeight="true" spans="1:6">
      <c r="A649" s="184" t="s">
        <v>548</v>
      </c>
      <c r="B649" s="327">
        <v>227</v>
      </c>
      <c r="C649" s="327">
        <v>393</v>
      </c>
      <c r="D649" s="327">
        <v>392</v>
      </c>
      <c r="E649" s="350">
        <f t="shared" si="6"/>
        <v>99.7455470737914</v>
      </c>
      <c r="F649" s="350">
        <v>83.2271762208068</v>
      </c>
    </row>
    <row r="650" ht="24.95" customHeight="true" spans="1:6">
      <c r="A650" s="174" t="s">
        <v>549</v>
      </c>
      <c r="B650" s="329">
        <v>0</v>
      </c>
      <c r="C650" s="329">
        <v>0</v>
      </c>
      <c r="D650" s="329">
        <v>0</v>
      </c>
      <c r="E650" s="351"/>
      <c r="F650" s="351">
        <v>0</v>
      </c>
    </row>
    <row r="651" ht="24.95" customHeight="true" spans="1:6">
      <c r="A651" s="174" t="s">
        <v>550</v>
      </c>
      <c r="B651" s="329">
        <v>227</v>
      </c>
      <c r="C651" s="329">
        <v>393</v>
      </c>
      <c r="D651" s="329">
        <v>392</v>
      </c>
      <c r="E651" s="351">
        <f t="shared" si="6"/>
        <v>99.7455470737914</v>
      </c>
      <c r="F651" s="351">
        <v>83.2271762208068</v>
      </c>
    </row>
    <row r="652" ht="24.95" customHeight="true" spans="1:6">
      <c r="A652" s="184" t="s">
        <v>551</v>
      </c>
      <c r="B652" s="327">
        <v>76</v>
      </c>
      <c r="C652" s="327">
        <v>0</v>
      </c>
      <c r="D652" s="327">
        <v>0</v>
      </c>
      <c r="E652" s="350"/>
      <c r="F652" s="350">
        <v>0</v>
      </c>
    </row>
    <row r="653" ht="24.95" customHeight="true" spans="1:6">
      <c r="A653" s="174" t="s">
        <v>552</v>
      </c>
      <c r="B653" s="329">
        <v>76</v>
      </c>
      <c r="C653" s="329">
        <v>0</v>
      </c>
      <c r="D653" s="329">
        <v>0</v>
      </c>
      <c r="E653" s="351"/>
      <c r="F653" s="351">
        <v>0</v>
      </c>
    </row>
    <row r="654" ht="24.95" customHeight="true" spans="1:6">
      <c r="A654" s="174" t="s">
        <v>553</v>
      </c>
      <c r="B654" s="329">
        <v>0</v>
      </c>
      <c r="C654" s="329">
        <v>0</v>
      </c>
      <c r="D654" s="329">
        <v>0</v>
      </c>
      <c r="E654" s="351"/>
      <c r="F654" s="351">
        <v>0</v>
      </c>
    </row>
    <row r="655" ht="24.95" customHeight="true" spans="1:6">
      <c r="A655" s="184" t="s">
        <v>554</v>
      </c>
      <c r="B655" s="327">
        <v>0</v>
      </c>
      <c r="C655" s="327">
        <v>0</v>
      </c>
      <c r="D655" s="327">
        <v>0</v>
      </c>
      <c r="E655" s="350"/>
      <c r="F655" s="350">
        <v>0</v>
      </c>
    </row>
    <row r="656" ht="24.95" customHeight="true" spans="1:6">
      <c r="A656" s="174" t="s">
        <v>555</v>
      </c>
      <c r="B656" s="329">
        <v>0</v>
      </c>
      <c r="C656" s="329">
        <v>0</v>
      </c>
      <c r="D656" s="329">
        <v>0</v>
      </c>
      <c r="E656" s="351"/>
      <c r="F656" s="351">
        <v>0</v>
      </c>
    </row>
    <row r="657" ht="24.95" customHeight="true" spans="1:6">
      <c r="A657" s="174" t="s">
        <v>556</v>
      </c>
      <c r="B657" s="329">
        <v>0</v>
      </c>
      <c r="C657" s="329">
        <v>0</v>
      </c>
      <c r="D657" s="329">
        <v>0</v>
      </c>
      <c r="E657" s="351"/>
      <c r="F657" s="351">
        <v>0</v>
      </c>
    </row>
    <row r="658" ht="24.95" customHeight="true" spans="1:6">
      <c r="A658" s="184" t="s">
        <v>557</v>
      </c>
      <c r="B658" s="327">
        <v>0</v>
      </c>
      <c r="C658" s="327">
        <v>0</v>
      </c>
      <c r="D658" s="327">
        <v>0</v>
      </c>
      <c r="E658" s="350"/>
      <c r="F658" s="350">
        <v>0</v>
      </c>
    </row>
    <row r="659" ht="24.95" customHeight="true" spans="1:6">
      <c r="A659" s="174" t="s">
        <v>558</v>
      </c>
      <c r="B659" s="329">
        <v>0</v>
      </c>
      <c r="C659" s="329">
        <v>0</v>
      </c>
      <c r="D659" s="329">
        <v>0</v>
      </c>
      <c r="E659" s="351"/>
      <c r="F659" s="351">
        <v>0</v>
      </c>
    </row>
    <row r="660" ht="24.95" customHeight="true" spans="1:6">
      <c r="A660" s="174" t="s">
        <v>559</v>
      </c>
      <c r="B660" s="329">
        <v>0</v>
      </c>
      <c r="C660" s="329">
        <v>0</v>
      </c>
      <c r="D660" s="329">
        <v>0</v>
      </c>
      <c r="E660" s="351"/>
      <c r="F660" s="351">
        <v>0</v>
      </c>
    </row>
    <row r="661" ht="24.95" customHeight="true" spans="1:6">
      <c r="A661" s="184" t="s">
        <v>560</v>
      </c>
      <c r="B661" s="327">
        <v>5234</v>
      </c>
      <c r="C661" s="327">
        <v>6544</v>
      </c>
      <c r="D661" s="327">
        <v>6553</v>
      </c>
      <c r="E661" s="350">
        <f t="shared" si="6"/>
        <v>100.137530562347</v>
      </c>
      <c r="F661" s="350">
        <v>62.6003056935422</v>
      </c>
    </row>
    <row r="662" ht="24.95" customHeight="true" spans="1:6">
      <c r="A662" s="174" t="s">
        <v>561</v>
      </c>
      <c r="B662" s="329">
        <v>0</v>
      </c>
      <c r="C662" s="329">
        <v>0</v>
      </c>
      <c r="D662" s="329">
        <v>0</v>
      </c>
      <c r="E662" s="351"/>
      <c r="F662" s="351">
        <v>0</v>
      </c>
    </row>
    <row r="663" ht="24.95" customHeight="true" spans="1:6">
      <c r="A663" s="174" t="s">
        <v>562</v>
      </c>
      <c r="B663" s="329">
        <v>5234</v>
      </c>
      <c r="C663" s="329">
        <v>6544</v>
      </c>
      <c r="D663" s="329">
        <v>6553</v>
      </c>
      <c r="E663" s="351">
        <f t="shared" si="6"/>
        <v>100.137530562347</v>
      </c>
      <c r="F663" s="351">
        <v>62.6003056935422</v>
      </c>
    </row>
    <row r="664" ht="24.95" customHeight="true" spans="1:6">
      <c r="A664" s="174" t="s">
        <v>563</v>
      </c>
      <c r="B664" s="329">
        <v>0</v>
      </c>
      <c r="C664" s="329">
        <v>0</v>
      </c>
      <c r="D664" s="329">
        <v>0</v>
      </c>
      <c r="E664" s="351"/>
      <c r="F664" s="351">
        <v>0</v>
      </c>
    </row>
    <row r="665" ht="24.95" customHeight="true" spans="1:6">
      <c r="A665" s="184" t="s">
        <v>564</v>
      </c>
      <c r="B665" s="327">
        <v>0</v>
      </c>
      <c r="C665" s="327">
        <v>0</v>
      </c>
      <c r="D665" s="327">
        <v>0</v>
      </c>
      <c r="E665" s="350"/>
      <c r="F665" s="350">
        <v>0</v>
      </c>
    </row>
    <row r="666" ht="24.95" customHeight="true" spans="1:6">
      <c r="A666" s="174" t="s">
        <v>565</v>
      </c>
      <c r="B666" s="329">
        <v>0</v>
      </c>
      <c r="C666" s="329">
        <v>0</v>
      </c>
      <c r="D666" s="329">
        <v>0</v>
      </c>
      <c r="E666" s="351"/>
      <c r="F666" s="351">
        <v>0</v>
      </c>
    </row>
    <row r="667" ht="24.95" customHeight="true" spans="1:6">
      <c r="A667" s="174" t="s">
        <v>566</v>
      </c>
      <c r="B667" s="329">
        <v>0</v>
      </c>
      <c r="C667" s="329">
        <v>0</v>
      </c>
      <c r="D667" s="329">
        <v>0</v>
      </c>
      <c r="E667" s="351"/>
      <c r="F667" s="351">
        <v>0</v>
      </c>
    </row>
    <row r="668" ht="24.95" customHeight="true" spans="1:6">
      <c r="A668" s="174" t="s">
        <v>567</v>
      </c>
      <c r="B668" s="329">
        <v>0</v>
      </c>
      <c r="C668" s="329">
        <v>0</v>
      </c>
      <c r="D668" s="329">
        <v>0</v>
      </c>
      <c r="E668" s="351"/>
      <c r="F668" s="351">
        <v>0</v>
      </c>
    </row>
    <row r="669" ht="24.95" customHeight="true" spans="1:6">
      <c r="A669" s="174" t="s">
        <v>568</v>
      </c>
      <c r="B669" s="329">
        <v>0</v>
      </c>
      <c r="C669" s="329">
        <v>0</v>
      </c>
      <c r="D669" s="329">
        <v>0</v>
      </c>
      <c r="E669" s="351"/>
      <c r="F669" s="351">
        <v>0</v>
      </c>
    </row>
    <row r="670" ht="24.95" customHeight="true" spans="1:6">
      <c r="A670" s="184" t="s">
        <v>569</v>
      </c>
      <c r="B670" s="327">
        <v>846</v>
      </c>
      <c r="C670" s="327">
        <v>802</v>
      </c>
      <c r="D670" s="327">
        <v>797</v>
      </c>
      <c r="E670" s="350">
        <f t="shared" si="6"/>
        <v>99.3765586034913</v>
      </c>
      <c r="F670" s="350">
        <v>256.270096463023</v>
      </c>
    </row>
    <row r="671" ht="24.95" customHeight="true" spans="1:6">
      <c r="A671" s="174" t="s">
        <v>96</v>
      </c>
      <c r="B671" s="329">
        <v>282</v>
      </c>
      <c r="C671" s="329">
        <v>249</v>
      </c>
      <c r="D671" s="329">
        <v>250</v>
      </c>
      <c r="E671" s="351">
        <f t="shared" si="6"/>
        <v>100.401606425703</v>
      </c>
      <c r="F671" s="351">
        <v>257.731958762887</v>
      </c>
    </row>
    <row r="672" ht="24.95" customHeight="true" spans="1:6">
      <c r="A672" s="174" t="s">
        <v>97</v>
      </c>
      <c r="B672" s="329">
        <v>20</v>
      </c>
      <c r="C672" s="329">
        <v>18</v>
      </c>
      <c r="D672" s="329">
        <v>18</v>
      </c>
      <c r="E672" s="351">
        <f t="shared" si="6"/>
        <v>100</v>
      </c>
      <c r="F672" s="351">
        <v>257.142857142857</v>
      </c>
    </row>
    <row r="673" ht="24.95" customHeight="true" spans="1:6">
      <c r="A673" s="174" t="s">
        <v>98</v>
      </c>
      <c r="B673" s="329">
        <v>0</v>
      </c>
      <c r="C673" s="329">
        <v>0</v>
      </c>
      <c r="D673" s="329">
        <v>0</v>
      </c>
      <c r="E673" s="351"/>
      <c r="F673" s="351">
        <v>0</v>
      </c>
    </row>
    <row r="674" ht="24.95" customHeight="true" spans="1:6">
      <c r="A674" s="174" t="s">
        <v>570</v>
      </c>
      <c r="B674" s="329">
        <v>30</v>
      </c>
      <c r="C674" s="329">
        <v>30</v>
      </c>
      <c r="D674" s="329">
        <v>30</v>
      </c>
      <c r="E674" s="351">
        <f t="shared" si="6"/>
        <v>100</v>
      </c>
      <c r="F674" s="351">
        <v>57.6923076923077</v>
      </c>
    </row>
    <row r="675" ht="24.95" customHeight="true" spans="1:6">
      <c r="A675" s="174" t="s">
        <v>571</v>
      </c>
      <c r="B675" s="329">
        <v>88</v>
      </c>
      <c r="C675" s="329">
        <v>95</v>
      </c>
      <c r="D675" s="329">
        <v>89</v>
      </c>
      <c r="E675" s="351">
        <f t="shared" si="6"/>
        <v>93.6842105263158</v>
      </c>
      <c r="F675" s="351">
        <v>90.8163265306122</v>
      </c>
    </row>
    <row r="676" ht="24.95" customHeight="true" spans="1:6">
      <c r="A676" s="174" t="s">
        <v>105</v>
      </c>
      <c r="B676" s="329">
        <v>236</v>
      </c>
      <c r="C676" s="329">
        <v>229</v>
      </c>
      <c r="D676" s="329">
        <v>229</v>
      </c>
      <c r="E676" s="351">
        <f t="shared" si="6"/>
        <v>100</v>
      </c>
      <c r="F676" s="351">
        <v>0</v>
      </c>
    </row>
    <row r="677" ht="24.95" customHeight="true" spans="1:6">
      <c r="A677" s="174" t="s">
        <v>572</v>
      </c>
      <c r="B677" s="329">
        <v>190</v>
      </c>
      <c r="C677" s="329">
        <v>181</v>
      </c>
      <c r="D677" s="329">
        <v>181</v>
      </c>
      <c r="E677" s="351">
        <f t="shared" si="6"/>
        <v>100</v>
      </c>
      <c r="F677" s="351">
        <v>317.543859649123</v>
      </c>
    </row>
    <row r="678" ht="24.95" customHeight="true" spans="1:6">
      <c r="A678" s="184" t="s">
        <v>576</v>
      </c>
      <c r="B678" s="327">
        <v>100</v>
      </c>
      <c r="C678" s="327">
        <v>1037</v>
      </c>
      <c r="D678" s="327">
        <v>1037</v>
      </c>
      <c r="E678" s="350">
        <f t="shared" si="6"/>
        <v>100</v>
      </c>
      <c r="F678" s="350">
        <v>89.7835497835498</v>
      </c>
    </row>
    <row r="679" ht="24.95" customHeight="true" spans="1:6">
      <c r="A679" s="174" t="s">
        <v>577</v>
      </c>
      <c r="B679" s="329">
        <v>100</v>
      </c>
      <c r="C679" s="329">
        <v>1037</v>
      </c>
      <c r="D679" s="329">
        <v>1037</v>
      </c>
      <c r="E679" s="351">
        <f t="shared" si="6"/>
        <v>100</v>
      </c>
      <c r="F679" s="351">
        <v>89.7835497835498</v>
      </c>
    </row>
    <row r="680" ht="24.95" customHeight="true" spans="1:6">
      <c r="A680" s="184" t="s">
        <v>578</v>
      </c>
      <c r="B680" s="327">
        <v>5558</v>
      </c>
      <c r="C680" s="327">
        <v>128864</v>
      </c>
      <c r="D680" s="327">
        <v>128873</v>
      </c>
      <c r="E680" s="350">
        <f t="shared" si="6"/>
        <v>100.006984107276</v>
      </c>
      <c r="F680" s="350">
        <v>202.360053387768</v>
      </c>
    </row>
    <row r="681" ht="24.95" customHeight="true" spans="1:6">
      <c r="A681" s="184" t="s">
        <v>579</v>
      </c>
      <c r="B681" s="327">
        <v>1187</v>
      </c>
      <c r="C681" s="327">
        <v>1024</v>
      </c>
      <c r="D681" s="327">
        <v>1024</v>
      </c>
      <c r="E681" s="350">
        <f t="shared" si="6"/>
        <v>100</v>
      </c>
      <c r="F681" s="350">
        <v>97.7099236641221</v>
      </c>
    </row>
    <row r="682" ht="24.95" customHeight="true" spans="1:6">
      <c r="A682" s="174" t="s">
        <v>96</v>
      </c>
      <c r="B682" s="329">
        <v>1171</v>
      </c>
      <c r="C682" s="329">
        <v>1008</v>
      </c>
      <c r="D682" s="329">
        <v>1008</v>
      </c>
      <c r="E682" s="351">
        <f t="shared" si="6"/>
        <v>100</v>
      </c>
      <c r="F682" s="351">
        <v>98.6301369863014</v>
      </c>
    </row>
    <row r="683" ht="24.95" customHeight="true" spans="1:6">
      <c r="A683" s="174" t="s">
        <v>97</v>
      </c>
      <c r="B683" s="329">
        <v>16</v>
      </c>
      <c r="C683" s="329">
        <v>16</v>
      </c>
      <c r="D683" s="329">
        <v>16</v>
      </c>
      <c r="E683" s="351">
        <f t="shared" si="6"/>
        <v>100</v>
      </c>
      <c r="F683" s="351">
        <v>61.5384615384615</v>
      </c>
    </row>
    <row r="684" ht="24.95" customHeight="true" spans="1:6">
      <c r="A684" s="174" t="s">
        <v>98</v>
      </c>
      <c r="B684" s="329">
        <v>0</v>
      </c>
      <c r="C684" s="329">
        <v>0</v>
      </c>
      <c r="D684" s="329">
        <v>0</v>
      </c>
      <c r="E684" s="351"/>
      <c r="F684" s="351">
        <v>0</v>
      </c>
    </row>
    <row r="685" ht="24.95" customHeight="true" spans="1:6">
      <c r="A685" s="174" t="s">
        <v>580</v>
      </c>
      <c r="B685" s="329">
        <v>0</v>
      </c>
      <c r="C685" s="329">
        <v>0</v>
      </c>
      <c r="D685" s="329">
        <v>0</v>
      </c>
      <c r="E685" s="351"/>
      <c r="F685" s="351">
        <v>0</v>
      </c>
    </row>
    <row r="686" ht="24.95" customHeight="true" spans="1:6">
      <c r="A686" s="184" t="s">
        <v>581</v>
      </c>
      <c r="B686" s="327">
        <v>4</v>
      </c>
      <c r="C686" s="327">
        <v>81292</v>
      </c>
      <c r="D686" s="327">
        <v>81292</v>
      </c>
      <c r="E686" s="350">
        <f t="shared" si="6"/>
        <v>100</v>
      </c>
      <c r="F686" s="350">
        <v>959.763872491145</v>
      </c>
    </row>
    <row r="687" ht="24.95" customHeight="true" spans="1:6">
      <c r="A687" s="174" t="s">
        <v>582</v>
      </c>
      <c r="B687" s="329">
        <v>0</v>
      </c>
      <c r="C687" s="329">
        <v>54471</v>
      </c>
      <c r="D687" s="329">
        <v>54471</v>
      </c>
      <c r="E687" s="351">
        <f t="shared" si="6"/>
        <v>100</v>
      </c>
      <c r="F687" s="351">
        <v>1227.37719693556</v>
      </c>
    </row>
    <row r="688" ht="24.95" customHeight="true" spans="1:6">
      <c r="A688" s="174" t="s">
        <v>583</v>
      </c>
      <c r="B688" s="329">
        <v>0</v>
      </c>
      <c r="C688" s="329">
        <v>23567</v>
      </c>
      <c r="D688" s="329">
        <v>23567</v>
      </c>
      <c r="E688" s="351">
        <f t="shared" si="6"/>
        <v>100</v>
      </c>
      <c r="F688" s="351">
        <v>1295.6019791094</v>
      </c>
    </row>
    <row r="689" ht="24.95" customHeight="true" spans="1:6">
      <c r="A689" s="174" t="s">
        <v>584</v>
      </c>
      <c r="B689" s="329">
        <v>0</v>
      </c>
      <c r="C689" s="329">
        <v>517</v>
      </c>
      <c r="D689" s="329">
        <v>517</v>
      </c>
      <c r="E689" s="351">
        <f t="shared" si="6"/>
        <v>100</v>
      </c>
      <c r="F689" s="351">
        <v>82.3248407643312</v>
      </c>
    </row>
    <row r="690" ht="24.95" customHeight="true" spans="1:6">
      <c r="A690" s="174" t="s">
        <v>585</v>
      </c>
      <c r="B690" s="329">
        <v>0</v>
      </c>
      <c r="C690" s="329">
        <v>0</v>
      </c>
      <c r="D690" s="329">
        <v>0</v>
      </c>
      <c r="E690" s="351"/>
      <c r="F690" s="351">
        <v>0</v>
      </c>
    </row>
    <row r="691" ht="24.95" customHeight="true" spans="1:6">
      <c r="A691" s="174" t="s">
        <v>586</v>
      </c>
      <c r="B691" s="329">
        <v>4</v>
      </c>
      <c r="C691" s="329">
        <v>2737</v>
      </c>
      <c r="D691" s="329">
        <v>2737</v>
      </c>
      <c r="E691" s="351">
        <f t="shared" si="6"/>
        <v>100</v>
      </c>
      <c r="F691" s="351">
        <v>362.997347480106</v>
      </c>
    </row>
    <row r="692" ht="24.95" customHeight="true" spans="1:6">
      <c r="A692" s="174" t="s">
        <v>1456</v>
      </c>
      <c r="B692" s="329">
        <v>0</v>
      </c>
      <c r="C692" s="329">
        <v>0</v>
      </c>
      <c r="D692" s="329">
        <v>0</v>
      </c>
      <c r="E692" s="351"/>
      <c r="F692" s="351">
        <v>0</v>
      </c>
    </row>
    <row r="693" ht="24.95" customHeight="true" spans="1:6">
      <c r="A693" s="174" t="s">
        <v>588</v>
      </c>
      <c r="B693" s="329">
        <v>0</v>
      </c>
      <c r="C693" s="329">
        <v>0</v>
      </c>
      <c r="D693" s="329">
        <v>0</v>
      </c>
      <c r="E693" s="351"/>
      <c r="F693" s="351">
        <v>0</v>
      </c>
    </row>
    <row r="694" ht="24.95" customHeight="true" spans="1:6">
      <c r="A694" s="174" t="s">
        <v>589</v>
      </c>
      <c r="B694" s="329">
        <v>0</v>
      </c>
      <c r="C694" s="329">
        <v>0</v>
      </c>
      <c r="D694" s="329">
        <v>0</v>
      </c>
      <c r="E694" s="351"/>
      <c r="F694" s="351">
        <v>0</v>
      </c>
    </row>
    <row r="695" ht="24.95" customHeight="true" spans="1:6">
      <c r="A695" s="174" t="s">
        <v>590</v>
      </c>
      <c r="B695" s="329">
        <v>0</v>
      </c>
      <c r="C695" s="329">
        <v>0</v>
      </c>
      <c r="D695" s="329">
        <v>0</v>
      </c>
      <c r="E695" s="351"/>
      <c r="F695" s="351">
        <v>0</v>
      </c>
    </row>
    <row r="696" ht="24.95" customHeight="true" spans="1:6">
      <c r="A696" s="174" t="s">
        <v>591</v>
      </c>
      <c r="B696" s="329">
        <v>0</v>
      </c>
      <c r="C696" s="329">
        <v>0</v>
      </c>
      <c r="D696" s="329">
        <v>0</v>
      </c>
      <c r="E696" s="351"/>
      <c r="F696" s="351">
        <v>0</v>
      </c>
    </row>
    <row r="697" ht="24.95" customHeight="true" spans="1:6">
      <c r="A697" s="174" t="s">
        <v>592</v>
      </c>
      <c r="B697" s="329">
        <v>0</v>
      </c>
      <c r="C697" s="329">
        <v>0</v>
      </c>
      <c r="D697" s="329">
        <v>0</v>
      </c>
      <c r="E697" s="351"/>
      <c r="F697" s="351">
        <v>0</v>
      </c>
    </row>
    <row r="698" ht="24.95" customHeight="true" spans="1:6">
      <c r="A698" s="174" t="s">
        <v>594</v>
      </c>
      <c r="B698" s="329">
        <v>0</v>
      </c>
      <c r="C698" s="329">
        <v>0</v>
      </c>
      <c r="D698" s="329">
        <v>0</v>
      </c>
      <c r="E698" s="351"/>
      <c r="F698" s="351">
        <v>0</v>
      </c>
    </row>
    <row r="699" ht="24.95" customHeight="true" spans="1:6">
      <c r="A699" s="184" t="s">
        <v>595</v>
      </c>
      <c r="B699" s="327">
        <v>188</v>
      </c>
      <c r="C699" s="327">
        <v>187</v>
      </c>
      <c r="D699" s="327">
        <v>187</v>
      </c>
      <c r="E699" s="350">
        <f t="shared" si="6"/>
        <v>100</v>
      </c>
      <c r="F699" s="350">
        <v>68.75</v>
      </c>
    </row>
    <row r="700" ht="24.95" customHeight="true" spans="1:6">
      <c r="A700" s="174" t="s">
        <v>596</v>
      </c>
      <c r="B700" s="329">
        <v>0</v>
      </c>
      <c r="C700" s="329">
        <v>0</v>
      </c>
      <c r="D700" s="329">
        <v>0</v>
      </c>
      <c r="E700" s="351"/>
      <c r="F700" s="351">
        <v>0</v>
      </c>
    </row>
    <row r="701" ht="24.95" customHeight="true" spans="1:6">
      <c r="A701" s="174" t="s">
        <v>597</v>
      </c>
      <c r="B701" s="329">
        <v>180</v>
      </c>
      <c r="C701" s="329">
        <v>179</v>
      </c>
      <c r="D701" s="329">
        <v>179</v>
      </c>
      <c r="E701" s="351">
        <f t="shared" si="6"/>
        <v>100</v>
      </c>
      <c r="F701" s="351">
        <v>79.5555555555556</v>
      </c>
    </row>
    <row r="702" ht="24.95" customHeight="true" spans="1:6">
      <c r="A702" s="174" t="s">
        <v>598</v>
      </c>
      <c r="B702" s="329">
        <v>8</v>
      </c>
      <c r="C702" s="329">
        <v>8</v>
      </c>
      <c r="D702" s="329">
        <v>8</v>
      </c>
      <c r="E702" s="351">
        <f t="shared" si="6"/>
        <v>100</v>
      </c>
      <c r="F702" s="351">
        <v>17.0212765957447</v>
      </c>
    </row>
    <row r="703" ht="24.95" customHeight="true" spans="1:6">
      <c r="A703" s="184" t="s">
        <v>599</v>
      </c>
      <c r="B703" s="327">
        <v>2767</v>
      </c>
      <c r="C703" s="327">
        <v>8016</v>
      </c>
      <c r="D703" s="327">
        <v>8003</v>
      </c>
      <c r="E703" s="350">
        <f t="shared" si="6"/>
        <v>99.8378243512974</v>
      </c>
      <c r="F703" s="350">
        <v>148.231153917392</v>
      </c>
    </row>
    <row r="704" ht="24.95" customHeight="true" spans="1:6">
      <c r="A704" s="174" t="s">
        <v>600</v>
      </c>
      <c r="B704" s="329">
        <v>1314</v>
      </c>
      <c r="C704" s="329">
        <v>1604</v>
      </c>
      <c r="D704" s="329">
        <v>1604</v>
      </c>
      <c r="E704" s="351">
        <f t="shared" si="6"/>
        <v>100</v>
      </c>
      <c r="F704" s="351">
        <v>95.1364175563464</v>
      </c>
    </row>
    <row r="705" ht="24.95" customHeight="true" spans="1:6">
      <c r="A705" s="174" t="s">
        <v>601</v>
      </c>
      <c r="B705" s="329">
        <v>643</v>
      </c>
      <c r="C705" s="329">
        <v>541</v>
      </c>
      <c r="D705" s="329">
        <v>541</v>
      </c>
      <c r="E705" s="351">
        <f t="shared" si="6"/>
        <v>100</v>
      </c>
      <c r="F705" s="351">
        <v>90.0166389351081</v>
      </c>
    </row>
    <row r="706" ht="24.95" customHeight="true" spans="1:6">
      <c r="A706" s="174" t="s">
        <v>602</v>
      </c>
      <c r="B706" s="329">
        <v>136</v>
      </c>
      <c r="C706" s="329">
        <v>1744</v>
      </c>
      <c r="D706" s="329">
        <v>1744</v>
      </c>
      <c r="E706" s="351">
        <f t="shared" si="6"/>
        <v>100</v>
      </c>
      <c r="F706" s="351">
        <v>329.056603773585</v>
      </c>
    </row>
    <row r="707" ht="24.95" customHeight="true" spans="1:6">
      <c r="A707" s="174" t="s">
        <v>603</v>
      </c>
      <c r="B707" s="329">
        <v>0</v>
      </c>
      <c r="C707" s="329">
        <v>0</v>
      </c>
      <c r="D707" s="329">
        <v>0</v>
      </c>
      <c r="E707" s="351"/>
      <c r="F707" s="351">
        <v>0</v>
      </c>
    </row>
    <row r="708" ht="24.95" customHeight="true" spans="1:6">
      <c r="A708" s="174" t="s">
        <v>604</v>
      </c>
      <c r="B708" s="329">
        <v>0</v>
      </c>
      <c r="C708" s="329">
        <v>0</v>
      </c>
      <c r="D708" s="329">
        <v>0</v>
      </c>
      <c r="E708" s="351"/>
      <c r="F708" s="351">
        <v>0</v>
      </c>
    </row>
    <row r="709" ht="24.95" customHeight="true" spans="1:6">
      <c r="A709" s="174" t="s">
        <v>605</v>
      </c>
      <c r="B709" s="329">
        <v>670</v>
      </c>
      <c r="C709" s="329">
        <v>802</v>
      </c>
      <c r="D709" s="329">
        <v>785</v>
      </c>
      <c r="E709" s="351">
        <f t="shared" ref="E709:E768" si="7">D709/C709*100</f>
        <v>97.8802992518703</v>
      </c>
      <c r="F709" s="351">
        <v>57.8908554572271</v>
      </c>
    </row>
    <row r="710" ht="24.95" customHeight="true" spans="1:6">
      <c r="A710" s="174" t="s">
        <v>606</v>
      </c>
      <c r="B710" s="329">
        <v>0</v>
      </c>
      <c r="C710" s="329">
        <v>0</v>
      </c>
      <c r="D710" s="329">
        <v>0</v>
      </c>
      <c r="E710" s="351"/>
      <c r="F710" s="351">
        <v>0</v>
      </c>
    </row>
    <row r="711" ht="24.95" customHeight="true" spans="1:6">
      <c r="A711" s="174" t="s">
        <v>607</v>
      </c>
      <c r="B711" s="329">
        <v>4</v>
      </c>
      <c r="C711" s="329">
        <v>447</v>
      </c>
      <c r="D711" s="329">
        <v>447</v>
      </c>
      <c r="E711" s="351">
        <f t="shared" si="7"/>
        <v>100</v>
      </c>
      <c r="F711" s="351">
        <v>81.1252268602541</v>
      </c>
    </row>
    <row r="712" ht="24.95" customHeight="true" spans="1:6">
      <c r="A712" s="174" t="s">
        <v>1457</v>
      </c>
      <c r="B712" s="329">
        <v>0</v>
      </c>
      <c r="C712" s="329">
        <v>2255</v>
      </c>
      <c r="D712" s="329">
        <v>2260</v>
      </c>
      <c r="E712" s="351">
        <f t="shared" si="7"/>
        <v>100.221729490022</v>
      </c>
      <c r="F712" s="351">
        <v>416.974169741697</v>
      </c>
    </row>
    <row r="713" ht="24.95" customHeight="true" spans="1:6">
      <c r="A713" s="174" t="s">
        <v>609</v>
      </c>
      <c r="B713" s="329">
        <v>0</v>
      </c>
      <c r="C713" s="329">
        <v>623</v>
      </c>
      <c r="D713" s="329">
        <v>622</v>
      </c>
      <c r="E713" s="351">
        <f t="shared" si="7"/>
        <v>99.8394863563403</v>
      </c>
      <c r="F713" s="351">
        <v>0</v>
      </c>
    </row>
    <row r="714" ht="24.95" customHeight="true" spans="1:6">
      <c r="A714" s="174" t="s">
        <v>610</v>
      </c>
      <c r="B714" s="329">
        <v>0</v>
      </c>
      <c r="C714" s="329">
        <v>0</v>
      </c>
      <c r="D714" s="329">
        <v>0</v>
      </c>
      <c r="E714" s="351"/>
      <c r="F714" s="351">
        <v>0</v>
      </c>
    </row>
    <row r="715" ht="24.95" customHeight="true" spans="1:6">
      <c r="A715" s="184" t="s">
        <v>611</v>
      </c>
      <c r="B715" s="327">
        <v>0</v>
      </c>
      <c r="C715" s="327">
        <v>230</v>
      </c>
      <c r="D715" s="327">
        <v>229</v>
      </c>
      <c r="E715" s="350">
        <f t="shared" si="7"/>
        <v>99.5652173913043</v>
      </c>
      <c r="F715" s="350">
        <v>5.66551212271153</v>
      </c>
    </row>
    <row r="716" ht="24.95" customHeight="true" spans="1:6">
      <c r="A716" s="174" t="s">
        <v>612</v>
      </c>
      <c r="B716" s="329">
        <v>0</v>
      </c>
      <c r="C716" s="329">
        <v>230</v>
      </c>
      <c r="D716" s="329">
        <v>229</v>
      </c>
      <c r="E716" s="351">
        <f t="shared" si="7"/>
        <v>99.5652173913043</v>
      </c>
      <c r="F716" s="351">
        <v>5.725</v>
      </c>
    </row>
    <row r="717" ht="24.95" customHeight="true" spans="1:6">
      <c r="A717" s="174" t="s">
        <v>613</v>
      </c>
      <c r="B717" s="329">
        <v>0</v>
      </c>
      <c r="C717" s="329">
        <v>0</v>
      </c>
      <c r="D717" s="329">
        <v>0</v>
      </c>
      <c r="E717" s="351"/>
      <c r="F717" s="351">
        <v>0</v>
      </c>
    </row>
    <row r="718" ht="24.95" customHeight="true" spans="1:6">
      <c r="A718" s="184" t="s">
        <v>614</v>
      </c>
      <c r="B718" s="327">
        <v>20</v>
      </c>
      <c r="C718" s="327">
        <v>20</v>
      </c>
      <c r="D718" s="327">
        <v>28</v>
      </c>
      <c r="E718" s="350">
        <f t="shared" si="7"/>
        <v>140</v>
      </c>
      <c r="F718" s="350">
        <v>25</v>
      </c>
    </row>
    <row r="719" ht="24.95" customHeight="true" spans="1:6">
      <c r="A719" s="174" t="s">
        <v>615</v>
      </c>
      <c r="B719" s="329">
        <v>0</v>
      </c>
      <c r="C719" s="329">
        <v>0</v>
      </c>
      <c r="D719" s="329">
        <v>0</v>
      </c>
      <c r="E719" s="351"/>
      <c r="F719" s="351">
        <v>0</v>
      </c>
    </row>
    <row r="720" ht="24.95" customHeight="true" spans="1:6">
      <c r="A720" s="174" t="s">
        <v>616</v>
      </c>
      <c r="B720" s="329">
        <v>0</v>
      </c>
      <c r="C720" s="329"/>
      <c r="D720" s="329">
        <v>8</v>
      </c>
      <c r="E720" s="351"/>
      <c r="F720" s="351">
        <v>0</v>
      </c>
    </row>
    <row r="721" ht="24.95" customHeight="true" spans="1:6">
      <c r="A721" s="174" t="s">
        <v>617</v>
      </c>
      <c r="B721" s="329">
        <v>20</v>
      </c>
      <c r="C721" s="329">
        <v>20</v>
      </c>
      <c r="D721" s="329">
        <v>20</v>
      </c>
      <c r="E721" s="351">
        <f t="shared" si="7"/>
        <v>100</v>
      </c>
      <c r="F721" s="351">
        <v>17.8571428571429</v>
      </c>
    </row>
    <row r="722" ht="24.95" customHeight="true" spans="1:6">
      <c r="A722" s="184" t="s">
        <v>618</v>
      </c>
      <c r="B722" s="327">
        <v>85</v>
      </c>
      <c r="C722" s="327">
        <v>85</v>
      </c>
      <c r="D722" s="327">
        <v>85</v>
      </c>
      <c r="E722" s="350">
        <f t="shared" si="7"/>
        <v>100</v>
      </c>
      <c r="F722" s="350">
        <v>8.02644003777148</v>
      </c>
    </row>
    <row r="723" ht="24.95" customHeight="true" spans="1:6">
      <c r="A723" s="174" t="s">
        <v>619</v>
      </c>
      <c r="B723" s="329">
        <v>51</v>
      </c>
      <c r="C723" s="329">
        <v>51</v>
      </c>
      <c r="D723" s="329">
        <v>50</v>
      </c>
      <c r="E723" s="351">
        <f t="shared" si="7"/>
        <v>98.0392156862745</v>
      </c>
      <c r="F723" s="351">
        <v>4.76190476190476</v>
      </c>
    </row>
    <row r="724" ht="24.95" customHeight="true" spans="1:6">
      <c r="A724" s="174" t="s">
        <v>620</v>
      </c>
      <c r="B724" s="329">
        <v>28</v>
      </c>
      <c r="C724" s="329">
        <v>28</v>
      </c>
      <c r="D724" s="329">
        <v>28</v>
      </c>
      <c r="E724" s="351">
        <f t="shared" si="7"/>
        <v>100</v>
      </c>
      <c r="F724" s="351">
        <v>560</v>
      </c>
    </row>
    <row r="725" ht="24.95" customHeight="true" spans="1:6">
      <c r="A725" s="174" t="s">
        <v>621</v>
      </c>
      <c r="B725" s="329">
        <v>4</v>
      </c>
      <c r="C725" s="329">
        <v>4</v>
      </c>
      <c r="D725" s="329">
        <v>4</v>
      </c>
      <c r="E725" s="351">
        <f t="shared" si="7"/>
        <v>100</v>
      </c>
      <c r="F725" s="351">
        <v>100</v>
      </c>
    </row>
    <row r="726" ht="24.95" customHeight="true" spans="1:6">
      <c r="A726" s="174" t="s">
        <v>622</v>
      </c>
      <c r="B726" s="329">
        <v>2</v>
      </c>
      <c r="C726" s="329">
        <v>2</v>
      </c>
      <c r="D726" s="329">
        <v>3</v>
      </c>
      <c r="E726" s="351">
        <f t="shared" si="7"/>
        <v>150</v>
      </c>
      <c r="F726" s="351">
        <v>0</v>
      </c>
    </row>
    <row r="727" ht="24.95" customHeight="true" spans="1:6">
      <c r="A727" s="184" t="s">
        <v>623</v>
      </c>
      <c r="B727" s="327">
        <v>0</v>
      </c>
      <c r="C727" s="327">
        <v>33384</v>
      </c>
      <c r="D727" s="327">
        <v>33384</v>
      </c>
      <c r="E727" s="350">
        <f t="shared" si="7"/>
        <v>100</v>
      </c>
      <c r="F727" s="350">
        <v>107.749410967305</v>
      </c>
    </row>
    <row r="728" ht="24.95" customHeight="true" spans="1:6">
      <c r="A728" s="174" t="s">
        <v>624</v>
      </c>
      <c r="B728" s="329">
        <v>0</v>
      </c>
      <c r="C728" s="329">
        <v>0</v>
      </c>
      <c r="D728" s="329">
        <v>0</v>
      </c>
      <c r="E728" s="351"/>
      <c r="F728" s="351">
        <v>0</v>
      </c>
    </row>
    <row r="729" ht="24.95" customHeight="true" spans="1:6">
      <c r="A729" s="174" t="s">
        <v>625</v>
      </c>
      <c r="B729" s="329">
        <v>0</v>
      </c>
      <c r="C729" s="329">
        <v>33384</v>
      </c>
      <c r="D729" s="329">
        <v>33384</v>
      </c>
      <c r="E729" s="351">
        <f t="shared" si="7"/>
        <v>100</v>
      </c>
      <c r="F729" s="351">
        <v>107.749410967305</v>
      </c>
    </row>
    <row r="730" ht="24.95" customHeight="true" spans="1:6">
      <c r="A730" s="174" t="s">
        <v>626</v>
      </c>
      <c r="B730" s="329">
        <v>0</v>
      </c>
      <c r="C730" s="329">
        <v>0</v>
      </c>
      <c r="D730" s="329">
        <v>0</v>
      </c>
      <c r="E730" s="351"/>
      <c r="F730" s="351">
        <v>0</v>
      </c>
    </row>
    <row r="731" ht="24.95" customHeight="true" spans="1:6">
      <c r="A731" s="184" t="s">
        <v>627</v>
      </c>
      <c r="B731" s="327">
        <v>0</v>
      </c>
      <c r="C731" s="327">
        <v>48</v>
      </c>
      <c r="D731" s="327">
        <v>48</v>
      </c>
      <c r="E731" s="350">
        <f t="shared" si="7"/>
        <v>100</v>
      </c>
      <c r="F731" s="350">
        <v>97.9591836734694</v>
      </c>
    </row>
    <row r="732" ht="24.95" customHeight="true" spans="1:6">
      <c r="A732" s="174" t="s">
        <v>628</v>
      </c>
      <c r="B732" s="329">
        <v>0</v>
      </c>
      <c r="C732" s="329">
        <v>0</v>
      </c>
      <c r="D732" s="329">
        <v>0</v>
      </c>
      <c r="E732" s="351"/>
      <c r="F732" s="351">
        <v>0</v>
      </c>
    </row>
    <row r="733" ht="24.95" customHeight="true" spans="1:6">
      <c r="A733" s="174" t="s">
        <v>629</v>
      </c>
      <c r="B733" s="329">
        <v>0</v>
      </c>
      <c r="C733" s="329">
        <v>48</v>
      </c>
      <c r="D733" s="329">
        <v>48</v>
      </c>
      <c r="E733" s="351">
        <f t="shared" si="7"/>
        <v>100</v>
      </c>
      <c r="F733" s="351">
        <v>97.9591836734694</v>
      </c>
    </row>
    <row r="734" ht="24.95" customHeight="true" spans="1:6">
      <c r="A734" s="174" t="s">
        <v>630</v>
      </c>
      <c r="B734" s="329">
        <v>0</v>
      </c>
      <c r="C734" s="329">
        <v>0</v>
      </c>
      <c r="D734" s="329">
        <v>0</v>
      </c>
      <c r="E734" s="351"/>
      <c r="F734" s="351">
        <v>0</v>
      </c>
    </row>
    <row r="735" ht="24.95" customHeight="true" spans="1:6">
      <c r="A735" s="184" t="s">
        <v>631</v>
      </c>
      <c r="B735" s="327">
        <v>76</v>
      </c>
      <c r="C735" s="327">
        <v>0</v>
      </c>
      <c r="D735" s="327">
        <v>0</v>
      </c>
      <c r="E735" s="350"/>
      <c r="F735" s="350">
        <v>0</v>
      </c>
    </row>
    <row r="736" ht="24.95" customHeight="true" spans="1:6">
      <c r="A736" s="174" t="s">
        <v>632</v>
      </c>
      <c r="B736" s="329">
        <v>76</v>
      </c>
      <c r="C736" s="329">
        <v>0</v>
      </c>
      <c r="D736" s="329">
        <v>0</v>
      </c>
      <c r="E736" s="351"/>
      <c r="F736" s="351">
        <v>0</v>
      </c>
    </row>
    <row r="737" ht="24.95" customHeight="true" spans="1:6">
      <c r="A737" s="174" t="s">
        <v>633</v>
      </c>
      <c r="B737" s="329">
        <v>0</v>
      </c>
      <c r="C737" s="329">
        <v>0</v>
      </c>
      <c r="D737" s="329">
        <v>0</v>
      </c>
      <c r="E737" s="351"/>
      <c r="F737" s="351">
        <v>0</v>
      </c>
    </row>
    <row r="738" ht="24.95" customHeight="true" spans="1:6">
      <c r="A738" s="184" t="s">
        <v>634</v>
      </c>
      <c r="B738" s="327">
        <v>1032</v>
      </c>
      <c r="C738" s="327">
        <v>1169</v>
      </c>
      <c r="D738" s="327">
        <v>1169</v>
      </c>
      <c r="E738" s="350">
        <f t="shared" si="7"/>
        <v>100</v>
      </c>
      <c r="F738" s="350">
        <v>878.947368421053</v>
      </c>
    </row>
    <row r="739" ht="24.95" customHeight="true" spans="1:6">
      <c r="A739" s="174" t="s">
        <v>96</v>
      </c>
      <c r="B739" s="329">
        <v>929</v>
      </c>
      <c r="C739" s="329">
        <v>828</v>
      </c>
      <c r="D739" s="329">
        <v>828</v>
      </c>
      <c r="E739" s="351">
        <f t="shared" si="7"/>
        <v>100</v>
      </c>
      <c r="F739" s="351">
        <v>1217.64705882353</v>
      </c>
    </row>
    <row r="740" ht="24.95" customHeight="true" spans="1:6">
      <c r="A740" s="174" t="s">
        <v>97</v>
      </c>
      <c r="B740" s="329">
        <v>0</v>
      </c>
      <c r="C740" s="329">
        <v>0</v>
      </c>
      <c r="D740" s="329">
        <v>0</v>
      </c>
      <c r="E740" s="351"/>
      <c r="F740" s="351">
        <v>0</v>
      </c>
    </row>
    <row r="741" ht="24.95" customHeight="true" spans="1:6">
      <c r="A741" s="174" t="s">
        <v>98</v>
      </c>
      <c r="B741" s="329">
        <v>0</v>
      </c>
      <c r="C741" s="329">
        <v>0</v>
      </c>
      <c r="D741" s="329">
        <v>0</v>
      </c>
      <c r="E741" s="351"/>
      <c r="F741" s="351">
        <v>0</v>
      </c>
    </row>
    <row r="742" ht="24.95" customHeight="true" spans="1:6">
      <c r="A742" s="174" t="s">
        <v>137</v>
      </c>
      <c r="B742" s="329">
        <v>0</v>
      </c>
      <c r="C742" s="329">
        <v>0</v>
      </c>
      <c r="D742" s="329">
        <v>0</v>
      </c>
      <c r="E742" s="351"/>
      <c r="F742" s="351">
        <v>0</v>
      </c>
    </row>
    <row r="743" ht="24.95" customHeight="true" spans="1:6">
      <c r="A743" s="174" t="s">
        <v>635</v>
      </c>
      <c r="B743" s="329">
        <v>10</v>
      </c>
      <c r="C743" s="329">
        <v>9</v>
      </c>
      <c r="D743" s="329">
        <v>9</v>
      </c>
      <c r="E743" s="351">
        <f t="shared" si="7"/>
        <v>100</v>
      </c>
      <c r="F743" s="351">
        <v>0</v>
      </c>
    </row>
    <row r="744" ht="24.95" customHeight="true" spans="1:6">
      <c r="A744" s="174" t="s">
        <v>636</v>
      </c>
      <c r="B744" s="329">
        <v>54</v>
      </c>
      <c r="C744" s="329">
        <v>49</v>
      </c>
      <c r="D744" s="329">
        <v>49</v>
      </c>
      <c r="E744" s="351">
        <f t="shared" si="7"/>
        <v>100</v>
      </c>
      <c r="F744" s="351">
        <v>0</v>
      </c>
    </row>
    <row r="745" ht="24.95" customHeight="true" spans="1:6">
      <c r="A745" s="174" t="s">
        <v>105</v>
      </c>
      <c r="B745" s="329">
        <v>39</v>
      </c>
      <c r="C745" s="329">
        <v>47</v>
      </c>
      <c r="D745" s="329">
        <v>47</v>
      </c>
      <c r="E745" s="351">
        <f t="shared" si="7"/>
        <v>100</v>
      </c>
      <c r="F745" s="351">
        <v>0</v>
      </c>
    </row>
    <row r="746" ht="24.95" customHeight="true" spans="1:6">
      <c r="A746" s="174" t="s">
        <v>637</v>
      </c>
      <c r="B746" s="329">
        <v>0</v>
      </c>
      <c r="C746" s="329">
        <v>236</v>
      </c>
      <c r="D746" s="329">
        <v>236</v>
      </c>
      <c r="E746" s="351">
        <f t="shared" si="7"/>
        <v>100</v>
      </c>
      <c r="F746" s="351">
        <v>363.076923076923</v>
      </c>
    </row>
    <row r="747" ht="24.95" customHeight="true" spans="1:6">
      <c r="A747" s="184" t="s">
        <v>638</v>
      </c>
      <c r="B747" s="327">
        <v>0</v>
      </c>
      <c r="C747" s="327">
        <v>0</v>
      </c>
      <c r="D747" s="327">
        <v>0</v>
      </c>
      <c r="E747" s="350"/>
      <c r="F747" s="350">
        <v>0</v>
      </c>
    </row>
    <row r="748" ht="24.95" customHeight="true" spans="1:6">
      <c r="A748" s="174" t="s">
        <v>639</v>
      </c>
      <c r="B748" s="329">
        <v>0</v>
      </c>
      <c r="C748" s="329">
        <v>0</v>
      </c>
      <c r="D748" s="329">
        <v>0</v>
      </c>
      <c r="E748" s="351"/>
      <c r="F748" s="351">
        <v>0</v>
      </c>
    </row>
    <row r="749" ht="24.95" customHeight="true" spans="1:6">
      <c r="A749" s="184" t="s">
        <v>640</v>
      </c>
      <c r="B749" s="327">
        <v>199</v>
      </c>
      <c r="C749" s="327">
        <v>3409</v>
      </c>
      <c r="D749" s="327">
        <v>3424</v>
      </c>
      <c r="E749" s="350">
        <f t="shared" si="7"/>
        <v>100.440011733646</v>
      </c>
      <c r="F749" s="350">
        <v>28.2554877042416</v>
      </c>
    </row>
    <row r="750" ht="24.95" customHeight="true" spans="1:6">
      <c r="A750" s="174" t="s">
        <v>641</v>
      </c>
      <c r="B750" s="329">
        <v>199</v>
      </c>
      <c r="C750" s="329">
        <v>3409</v>
      </c>
      <c r="D750" s="329">
        <v>3424</v>
      </c>
      <c r="E750" s="351">
        <f t="shared" si="7"/>
        <v>100.440011733646</v>
      </c>
      <c r="F750" s="351">
        <v>28.2554877042416</v>
      </c>
    </row>
    <row r="751" ht="24.95" customHeight="true" spans="1:6">
      <c r="A751" s="184" t="s">
        <v>642</v>
      </c>
      <c r="B751" s="327">
        <v>2778</v>
      </c>
      <c r="C751" s="327">
        <v>12701</v>
      </c>
      <c r="D751" s="327">
        <v>14223</v>
      </c>
      <c r="E751" s="350">
        <f t="shared" si="7"/>
        <v>111.983308400913</v>
      </c>
      <c r="F751" s="350">
        <v>76.7276258294222</v>
      </c>
    </row>
    <row r="752" ht="24.95" customHeight="true" spans="1:6">
      <c r="A752" s="184" t="s">
        <v>643</v>
      </c>
      <c r="B752" s="327">
        <v>1523</v>
      </c>
      <c r="C752" s="327">
        <v>2147</v>
      </c>
      <c r="D752" s="327">
        <v>2147</v>
      </c>
      <c r="E752" s="350">
        <f t="shared" si="7"/>
        <v>100</v>
      </c>
      <c r="F752" s="350">
        <v>138.516129032258</v>
      </c>
    </row>
    <row r="753" ht="24.95" customHeight="true" spans="1:6">
      <c r="A753" s="174" t="s">
        <v>96</v>
      </c>
      <c r="B753" s="329">
        <v>1245</v>
      </c>
      <c r="C753" s="329">
        <v>1095</v>
      </c>
      <c r="D753" s="329">
        <v>1095</v>
      </c>
      <c r="E753" s="351">
        <f t="shared" si="7"/>
        <v>100</v>
      </c>
      <c r="F753" s="351">
        <v>97.5935828877005</v>
      </c>
    </row>
    <row r="754" ht="24.95" customHeight="true" spans="1:6">
      <c r="A754" s="174" t="s">
        <v>97</v>
      </c>
      <c r="B754" s="329">
        <v>207</v>
      </c>
      <c r="C754" s="329">
        <v>204</v>
      </c>
      <c r="D754" s="329">
        <v>204</v>
      </c>
      <c r="E754" s="351">
        <f t="shared" si="7"/>
        <v>100</v>
      </c>
      <c r="F754" s="351">
        <v>65.8064516129032</v>
      </c>
    </row>
    <row r="755" ht="24.95" customHeight="true" spans="1:6">
      <c r="A755" s="174" t="s">
        <v>98</v>
      </c>
      <c r="B755" s="329">
        <v>0</v>
      </c>
      <c r="C755" s="329">
        <v>0</v>
      </c>
      <c r="D755" s="329">
        <v>0</v>
      </c>
      <c r="E755" s="351"/>
      <c r="F755" s="351">
        <v>0</v>
      </c>
    </row>
    <row r="756" ht="24.95" customHeight="true" spans="1:6">
      <c r="A756" s="174" t="s">
        <v>644</v>
      </c>
      <c r="B756" s="329">
        <v>0</v>
      </c>
      <c r="C756" s="329">
        <v>0</v>
      </c>
      <c r="D756" s="329">
        <v>0</v>
      </c>
      <c r="E756" s="351"/>
      <c r="F756" s="351">
        <v>0</v>
      </c>
    </row>
    <row r="757" ht="24.95" customHeight="true" spans="1:6">
      <c r="A757" s="174" t="s">
        <v>645</v>
      </c>
      <c r="B757" s="329">
        <v>0</v>
      </c>
      <c r="C757" s="329">
        <v>0</v>
      </c>
      <c r="D757" s="329">
        <v>0</v>
      </c>
      <c r="E757" s="351"/>
      <c r="F757" s="351">
        <v>0</v>
      </c>
    </row>
    <row r="758" ht="24.95" customHeight="true" spans="1:6">
      <c r="A758" s="174" t="s">
        <v>646</v>
      </c>
      <c r="B758" s="329">
        <v>0</v>
      </c>
      <c r="C758" s="329">
        <v>0</v>
      </c>
      <c r="D758" s="329">
        <v>0</v>
      </c>
      <c r="E758" s="351"/>
      <c r="F758" s="351">
        <v>0</v>
      </c>
    </row>
    <row r="759" ht="24.95" customHeight="true" spans="1:6">
      <c r="A759" s="174" t="s">
        <v>647</v>
      </c>
      <c r="B759" s="329">
        <v>0</v>
      </c>
      <c r="C759" s="329">
        <v>0</v>
      </c>
      <c r="D759" s="329">
        <v>0</v>
      </c>
      <c r="E759" s="351"/>
      <c r="F759" s="351">
        <v>0</v>
      </c>
    </row>
    <row r="760" ht="24.95" customHeight="true" spans="1:6">
      <c r="A760" s="174" t="s">
        <v>648</v>
      </c>
      <c r="B760" s="329">
        <v>0</v>
      </c>
      <c r="C760" s="329">
        <v>0</v>
      </c>
      <c r="D760" s="329">
        <v>0</v>
      </c>
      <c r="E760" s="351"/>
      <c r="F760" s="351">
        <v>0</v>
      </c>
    </row>
    <row r="761" ht="24.95" customHeight="true" spans="1:6">
      <c r="A761" s="174" t="s">
        <v>649</v>
      </c>
      <c r="B761" s="329">
        <v>71</v>
      </c>
      <c r="C761" s="329">
        <v>848</v>
      </c>
      <c r="D761" s="329">
        <v>848</v>
      </c>
      <c r="E761" s="351">
        <f t="shared" si="7"/>
        <v>100</v>
      </c>
      <c r="F761" s="351">
        <v>718.64406779661</v>
      </c>
    </row>
    <row r="762" ht="24.95" customHeight="true" spans="1:6">
      <c r="A762" s="184" t="s">
        <v>650</v>
      </c>
      <c r="B762" s="327">
        <v>1125</v>
      </c>
      <c r="C762" s="327">
        <v>1079</v>
      </c>
      <c r="D762" s="327">
        <v>1078</v>
      </c>
      <c r="E762" s="350">
        <f t="shared" si="7"/>
        <v>99.9073215940686</v>
      </c>
      <c r="F762" s="350">
        <v>93.8207136640557</v>
      </c>
    </row>
    <row r="763" ht="24.95" customHeight="true" spans="1:6">
      <c r="A763" s="174" t="s">
        <v>651</v>
      </c>
      <c r="B763" s="329">
        <v>0</v>
      </c>
      <c r="C763" s="329">
        <v>0</v>
      </c>
      <c r="D763" s="329">
        <v>0</v>
      </c>
      <c r="E763" s="351"/>
      <c r="F763" s="351">
        <v>0</v>
      </c>
    </row>
    <row r="764" ht="24.95" customHeight="true" spans="1:6">
      <c r="A764" s="174" t="s">
        <v>652</v>
      </c>
      <c r="B764" s="329">
        <v>0</v>
      </c>
      <c r="C764" s="329">
        <v>0</v>
      </c>
      <c r="D764" s="329">
        <v>0</v>
      </c>
      <c r="E764" s="351"/>
      <c r="F764" s="351">
        <v>0</v>
      </c>
    </row>
    <row r="765" ht="24.95" customHeight="true" spans="1:6">
      <c r="A765" s="174" t="s">
        <v>653</v>
      </c>
      <c r="B765" s="329">
        <v>1125</v>
      </c>
      <c r="C765" s="329">
        <v>1079</v>
      </c>
      <c r="D765" s="329">
        <v>1078</v>
      </c>
      <c r="E765" s="351">
        <f t="shared" si="7"/>
        <v>99.9073215940686</v>
      </c>
      <c r="F765" s="351">
        <v>93.8207136640557</v>
      </c>
    </row>
    <row r="766" ht="24.95" customHeight="true" spans="1:6">
      <c r="A766" s="184" t="s">
        <v>654</v>
      </c>
      <c r="B766" s="327">
        <v>51</v>
      </c>
      <c r="C766" s="327">
        <v>6827</v>
      </c>
      <c r="D766" s="327">
        <v>6820</v>
      </c>
      <c r="E766" s="350">
        <f t="shared" si="7"/>
        <v>99.8974659440457</v>
      </c>
      <c r="F766" s="350">
        <v>58.8489084476659</v>
      </c>
    </row>
    <row r="767" ht="24.95" customHeight="true" spans="1:6">
      <c r="A767" s="174" t="s">
        <v>655</v>
      </c>
      <c r="B767" s="329">
        <v>0</v>
      </c>
      <c r="C767" s="329">
        <v>0</v>
      </c>
      <c r="D767" s="329">
        <v>0</v>
      </c>
      <c r="E767" s="351"/>
      <c r="F767" s="351">
        <v>0</v>
      </c>
    </row>
    <row r="768" ht="24.95" customHeight="true" spans="1:6">
      <c r="A768" s="174" t="s">
        <v>656</v>
      </c>
      <c r="B768" s="329">
        <v>0</v>
      </c>
      <c r="C768" s="329">
        <v>1834</v>
      </c>
      <c r="D768" s="329">
        <v>1834</v>
      </c>
      <c r="E768" s="351">
        <f t="shared" si="7"/>
        <v>100</v>
      </c>
      <c r="F768" s="351">
        <v>21.6426717016757</v>
      </c>
    </row>
    <row r="769" ht="24.95" customHeight="true" spans="1:6">
      <c r="A769" s="174" t="s">
        <v>657</v>
      </c>
      <c r="B769" s="329">
        <v>0</v>
      </c>
      <c r="C769" s="329">
        <v>0</v>
      </c>
      <c r="D769" s="329">
        <v>0</v>
      </c>
      <c r="E769" s="351"/>
      <c r="F769" s="351">
        <v>0</v>
      </c>
    </row>
    <row r="770" ht="24.95" customHeight="true" spans="1:6">
      <c r="A770" s="174" t="s">
        <v>658</v>
      </c>
      <c r="B770" s="329">
        <v>0</v>
      </c>
      <c r="C770" s="329">
        <v>0</v>
      </c>
      <c r="D770" s="329">
        <v>0</v>
      </c>
      <c r="E770" s="351"/>
      <c r="F770" s="351">
        <v>0</v>
      </c>
    </row>
    <row r="771" ht="24.95" customHeight="true" spans="1:6">
      <c r="A771" s="174" t="s">
        <v>659</v>
      </c>
      <c r="B771" s="329">
        <v>0</v>
      </c>
      <c r="C771" s="329">
        <v>0</v>
      </c>
      <c r="D771" s="329">
        <v>0</v>
      </c>
      <c r="E771" s="351"/>
      <c r="F771" s="351">
        <v>0</v>
      </c>
    </row>
    <row r="772" ht="24.95" customHeight="true" spans="1:6">
      <c r="A772" s="174" t="s">
        <v>660</v>
      </c>
      <c r="B772" s="329">
        <v>0</v>
      </c>
      <c r="C772" s="329">
        <v>0</v>
      </c>
      <c r="D772" s="329">
        <v>0</v>
      </c>
      <c r="E772" s="351"/>
      <c r="F772" s="351">
        <v>0</v>
      </c>
    </row>
    <row r="773" ht="24.95" customHeight="true" spans="1:6">
      <c r="A773" s="174" t="s">
        <v>661</v>
      </c>
      <c r="B773" s="329">
        <v>51</v>
      </c>
      <c r="C773" s="329">
        <v>4993</v>
      </c>
      <c r="D773" s="329">
        <v>4986</v>
      </c>
      <c r="E773" s="351">
        <f>D773/C773*100</f>
        <v>99.8598037252153</v>
      </c>
      <c r="F773" s="351">
        <v>326.736566186107</v>
      </c>
    </row>
    <row r="774" ht="24.95" customHeight="true" spans="1:6">
      <c r="A774" s="184" t="s">
        <v>662</v>
      </c>
      <c r="B774" s="327">
        <v>0</v>
      </c>
      <c r="C774" s="327">
        <v>0</v>
      </c>
      <c r="D774" s="327">
        <v>1529</v>
      </c>
      <c r="E774" s="350"/>
      <c r="F774" s="350">
        <v>376.600985221675</v>
      </c>
    </row>
    <row r="775" ht="24.95" customHeight="true" spans="1:6">
      <c r="A775" s="174" t="s">
        <v>663</v>
      </c>
      <c r="B775" s="329">
        <v>0</v>
      </c>
      <c r="C775" s="329">
        <v>0</v>
      </c>
      <c r="D775" s="329">
        <v>0</v>
      </c>
      <c r="E775" s="351"/>
      <c r="F775" s="351">
        <v>0</v>
      </c>
    </row>
    <row r="776" ht="24.95" customHeight="true" spans="1:6">
      <c r="A776" s="174" t="s">
        <v>664</v>
      </c>
      <c r="B776" s="329">
        <v>0</v>
      </c>
      <c r="C776" s="329">
        <v>0</v>
      </c>
      <c r="D776" s="329">
        <v>0</v>
      </c>
      <c r="E776" s="351"/>
      <c r="F776" s="351">
        <v>0</v>
      </c>
    </row>
    <row r="777" ht="24.95" customHeight="true" spans="1:6">
      <c r="A777" s="174" t="s">
        <v>1458</v>
      </c>
      <c r="B777" s="329"/>
      <c r="C777" s="329"/>
      <c r="D777" s="329"/>
      <c r="E777" s="351"/>
      <c r="F777" s="351">
        <v>0</v>
      </c>
    </row>
    <row r="778" ht="24.95" customHeight="true" spans="1:6">
      <c r="A778" s="174" t="s">
        <v>665</v>
      </c>
      <c r="B778" s="329">
        <v>0</v>
      </c>
      <c r="C778" s="329">
        <v>0</v>
      </c>
      <c r="D778" s="329">
        <v>0</v>
      </c>
      <c r="E778" s="351"/>
      <c r="F778" s="351">
        <v>0</v>
      </c>
    </row>
    <row r="779" ht="24.95" customHeight="true" spans="1:6">
      <c r="A779" s="174" t="s">
        <v>666</v>
      </c>
      <c r="B779" s="329">
        <v>0</v>
      </c>
      <c r="C779" s="329">
        <v>0</v>
      </c>
      <c r="D779" s="329">
        <v>1529</v>
      </c>
      <c r="E779" s="351"/>
      <c r="F779" s="351">
        <v>0</v>
      </c>
    </row>
    <row r="780" ht="24.95" customHeight="true" spans="1:6">
      <c r="A780" s="184" t="s">
        <v>667</v>
      </c>
      <c r="B780" s="327">
        <v>79</v>
      </c>
      <c r="C780" s="327">
        <v>1046</v>
      </c>
      <c r="D780" s="327">
        <v>1046</v>
      </c>
      <c r="E780" s="350">
        <f>D780/C780*100</f>
        <v>100</v>
      </c>
      <c r="F780" s="350">
        <v>88.3445945945946</v>
      </c>
    </row>
    <row r="781" ht="24.95" customHeight="true" spans="1:6">
      <c r="A781" s="174" t="s">
        <v>668</v>
      </c>
      <c r="B781" s="329">
        <v>0</v>
      </c>
      <c r="C781" s="329">
        <v>0</v>
      </c>
      <c r="D781" s="329">
        <v>0</v>
      </c>
      <c r="E781" s="351"/>
      <c r="F781" s="351">
        <v>0</v>
      </c>
    </row>
    <row r="782" ht="24.95" customHeight="true" spans="1:6">
      <c r="A782" s="174" t="s">
        <v>669</v>
      </c>
      <c r="B782" s="329">
        <v>79</v>
      </c>
      <c r="C782" s="329">
        <v>676</v>
      </c>
      <c r="D782" s="329">
        <v>676</v>
      </c>
      <c r="E782" s="351">
        <f>D782/C782*100</f>
        <v>100</v>
      </c>
      <c r="F782" s="351">
        <v>62.3616236162362</v>
      </c>
    </row>
    <row r="783" ht="24.95" customHeight="true" spans="1:6">
      <c r="A783" s="174" t="s">
        <v>670</v>
      </c>
      <c r="B783" s="329">
        <v>0</v>
      </c>
      <c r="C783" s="329">
        <v>370</v>
      </c>
      <c r="D783" s="329">
        <v>370</v>
      </c>
      <c r="E783" s="351">
        <f>D783/C783*100</f>
        <v>100</v>
      </c>
      <c r="F783" s="351">
        <v>370</v>
      </c>
    </row>
    <row r="784" ht="24.95" customHeight="true" spans="1:6">
      <c r="A784" s="174" t="s">
        <v>671</v>
      </c>
      <c r="B784" s="329">
        <v>0</v>
      </c>
      <c r="C784" s="329">
        <v>0</v>
      </c>
      <c r="D784" s="329">
        <v>0</v>
      </c>
      <c r="E784" s="351"/>
      <c r="F784" s="351">
        <v>0</v>
      </c>
    </row>
    <row r="785" ht="24.95" customHeight="true" spans="1:6">
      <c r="A785" s="174" t="s">
        <v>672</v>
      </c>
      <c r="B785" s="329">
        <v>0</v>
      </c>
      <c r="C785" s="329">
        <v>0</v>
      </c>
      <c r="D785" s="329">
        <v>0</v>
      </c>
      <c r="E785" s="351"/>
      <c r="F785" s="351">
        <v>0</v>
      </c>
    </row>
    <row r="786" ht="24.95" customHeight="true" spans="1:6">
      <c r="A786" s="174" t="s">
        <v>673</v>
      </c>
      <c r="B786" s="329">
        <v>0</v>
      </c>
      <c r="C786" s="329">
        <v>0</v>
      </c>
      <c r="D786" s="329">
        <v>0</v>
      </c>
      <c r="E786" s="351"/>
      <c r="F786" s="351">
        <v>0</v>
      </c>
    </row>
    <row r="787" ht="24.95" customHeight="true" spans="1:6">
      <c r="A787" s="184" t="s">
        <v>1459</v>
      </c>
      <c r="B787" s="327">
        <v>0</v>
      </c>
      <c r="C787" s="327">
        <v>0</v>
      </c>
      <c r="D787" s="327">
        <v>0</v>
      </c>
      <c r="E787" s="350"/>
      <c r="F787" s="350">
        <v>0</v>
      </c>
    </row>
    <row r="788" ht="24.95" customHeight="true" spans="1:6">
      <c r="A788" s="174" t="s">
        <v>675</v>
      </c>
      <c r="B788" s="329">
        <v>0</v>
      </c>
      <c r="C788" s="329">
        <v>0</v>
      </c>
      <c r="D788" s="329">
        <v>0</v>
      </c>
      <c r="E788" s="351"/>
      <c r="F788" s="351">
        <v>0</v>
      </c>
    </row>
    <row r="789" ht="24.95" customHeight="true" spans="1:6">
      <c r="A789" s="174" t="s">
        <v>676</v>
      </c>
      <c r="B789" s="329">
        <v>0</v>
      </c>
      <c r="C789" s="329">
        <v>0</v>
      </c>
      <c r="D789" s="329">
        <v>0</v>
      </c>
      <c r="E789" s="351"/>
      <c r="F789" s="351">
        <v>0</v>
      </c>
    </row>
    <row r="790" ht="24.95" customHeight="true" spans="1:6">
      <c r="A790" s="174" t="s">
        <v>677</v>
      </c>
      <c r="B790" s="329">
        <v>0</v>
      </c>
      <c r="C790" s="329">
        <v>0</v>
      </c>
      <c r="D790" s="329">
        <v>0</v>
      </c>
      <c r="E790" s="351"/>
      <c r="F790" s="351">
        <v>0</v>
      </c>
    </row>
    <row r="791" ht="24.95" customHeight="true" spans="1:6">
      <c r="A791" s="174" t="s">
        <v>678</v>
      </c>
      <c r="B791" s="329">
        <v>0</v>
      </c>
      <c r="C791" s="329">
        <v>0</v>
      </c>
      <c r="D791" s="329">
        <v>0</v>
      </c>
      <c r="E791" s="351"/>
      <c r="F791" s="351">
        <v>0</v>
      </c>
    </row>
    <row r="792" ht="24.95" customHeight="true" spans="1:6">
      <c r="A792" s="174" t="s">
        <v>1460</v>
      </c>
      <c r="B792" s="329">
        <v>0</v>
      </c>
      <c r="C792" s="329">
        <v>0</v>
      </c>
      <c r="D792" s="329">
        <v>0</v>
      </c>
      <c r="E792" s="351"/>
      <c r="F792" s="351">
        <v>0</v>
      </c>
    </row>
    <row r="793" ht="24.95" customHeight="true" spans="1:6">
      <c r="A793" s="184" t="s">
        <v>680</v>
      </c>
      <c r="B793" s="327">
        <v>0</v>
      </c>
      <c r="C793" s="327">
        <v>0</v>
      </c>
      <c r="D793" s="327">
        <v>0</v>
      </c>
      <c r="E793" s="350"/>
      <c r="F793" s="350">
        <v>0</v>
      </c>
    </row>
    <row r="794" ht="24.95" customHeight="true" spans="1:6">
      <c r="A794" s="174" t="s">
        <v>681</v>
      </c>
      <c r="B794" s="329">
        <v>0</v>
      </c>
      <c r="C794" s="329">
        <v>0</v>
      </c>
      <c r="D794" s="329">
        <v>0</v>
      </c>
      <c r="E794" s="351"/>
      <c r="F794" s="351">
        <v>0</v>
      </c>
    </row>
    <row r="795" ht="24.95" customHeight="true" spans="1:6">
      <c r="A795" s="174" t="s">
        <v>682</v>
      </c>
      <c r="B795" s="329">
        <v>0</v>
      </c>
      <c r="C795" s="329">
        <v>0</v>
      </c>
      <c r="D795" s="329">
        <v>0</v>
      </c>
      <c r="E795" s="351"/>
      <c r="F795" s="351">
        <v>0</v>
      </c>
    </row>
    <row r="796" ht="24.95" customHeight="true" spans="1:6">
      <c r="A796" s="184" t="s">
        <v>683</v>
      </c>
      <c r="B796" s="327">
        <v>0</v>
      </c>
      <c r="C796" s="327">
        <v>0</v>
      </c>
      <c r="D796" s="327">
        <v>0</v>
      </c>
      <c r="E796" s="350"/>
      <c r="F796" s="350">
        <v>0</v>
      </c>
    </row>
    <row r="797" ht="24.95" customHeight="true" spans="1:6">
      <c r="A797" s="174" t="s">
        <v>684</v>
      </c>
      <c r="B797" s="329">
        <v>0</v>
      </c>
      <c r="C797" s="329">
        <v>0</v>
      </c>
      <c r="D797" s="329">
        <v>0</v>
      </c>
      <c r="E797" s="351"/>
      <c r="F797" s="351">
        <v>0</v>
      </c>
    </row>
    <row r="798" ht="24.95" customHeight="true" spans="1:6">
      <c r="A798" s="174" t="s">
        <v>685</v>
      </c>
      <c r="B798" s="329">
        <v>0</v>
      </c>
      <c r="C798" s="329">
        <v>0</v>
      </c>
      <c r="D798" s="329">
        <v>0</v>
      </c>
      <c r="E798" s="351"/>
      <c r="F798" s="351">
        <v>0</v>
      </c>
    </row>
    <row r="799" ht="24.95" customHeight="true" spans="1:6">
      <c r="A799" s="184" t="s">
        <v>686</v>
      </c>
      <c r="B799" s="327"/>
      <c r="C799" s="327">
        <v>0</v>
      </c>
      <c r="D799" s="327">
        <v>0</v>
      </c>
      <c r="E799" s="350"/>
      <c r="F799" s="350">
        <v>0</v>
      </c>
    </row>
    <row r="800" ht="24.95" customHeight="true" spans="1:6">
      <c r="A800" s="174" t="s">
        <v>687</v>
      </c>
      <c r="B800" s="329"/>
      <c r="C800" s="329">
        <v>0</v>
      </c>
      <c r="D800" s="329">
        <v>0</v>
      </c>
      <c r="E800" s="351"/>
      <c r="F800" s="351">
        <v>0</v>
      </c>
    </row>
    <row r="801" ht="24.95" customHeight="true" spans="1:6">
      <c r="A801" s="184" t="s">
        <v>688</v>
      </c>
      <c r="B801" s="327"/>
      <c r="C801" s="327">
        <v>636</v>
      </c>
      <c r="D801" s="327">
        <v>636</v>
      </c>
      <c r="E801" s="350">
        <f>D801/C801*100</f>
        <v>100</v>
      </c>
      <c r="F801" s="350">
        <v>1009.52380952381</v>
      </c>
    </row>
    <row r="802" ht="24.95" customHeight="true" spans="1:6">
      <c r="A802" s="174" t="s">
        <v>689</v>
      </c>
      <c r="B802" s="329"/>
      <c r="C802" s="329">
        <v>636</v>
      </c>
      <c r="D802" s="329">
        <v>636</v>
      </c>
      <c r="E802" s="351">
        <f>D802/C802*100</f>
        <v>100</v>
      </c>
      <c r="F802" s="351">
        <v>1009.52380952381</v>
      </c>
    </row>
    <row r="803" ht="24.95" customHeight="true" spans="1:6">
      <c r="A803" s="184" t="s">
        <v>690</v>
      </c>
      <c r="B803" s="327">
        <v>0</v>
      </c>
      <c r="C803" s="327">
        <v>0</v>
      </c>
      <c r="D803" s="327">
        <v>0</v>
      </c>
      <c r="E803" s="350"/>
      <c r="F803" s="350">
        <v>0</v>
      </c>
    </row>
    <row r="804" ht="24.95" customHeight="true" spans="1:6">
      <c r="A804" s="174" t="s">
        <v>691</v>
      </c>
      <c r="B804" s="329">
        <v>0</v>
      </c>
      <c r="C804" s="329">
        <v>0</v>
      </c>
      <c r="D804" s="329">
        <v>0</v>
      </c>
      <c r="E804" s="351"/>
      <c r="F804" s="351">
        <v>0</v>
      </c>
    </row>
    <row r="805" ht="24.95" customHeight="true" spans="1:6">
      <c r="A805" s="174" t="s">
        <v>692</v>
      </c>
      <c r="B805" s="329">
        <v>0</v>
      </c>
      <c r="C805" s="329">
        <v>0</v>
      </c>
      <c r="D805" s="329">
        <v>0</v>
      </c>
      <c r="E805" s="351"/>
      <c r="F805" s="351">
        <v>0</v>
      </c>
    </row>
    <row r="806" ht="24.95" customHeight="true" spans="1:6">
      <c r="A806" s="174" t="s">
        <v>693</v>
      </c>
      <c r="B806" s="329">
        <v>0</v>
      </c>
      <c r="C806" s="329">
        <v>0</v>
      </c>
      <c r="D806" s="329">
        <v>0</v>
      </c>
      <c r="E806" s="351"/>
      <c r="F806" s="351">
        <v>0</v>
      </c>
    </row>
    <row r="807" ht="24.95" customHeight="true" spans="1:6">
      <c r="A807" s="174" t="s">
        <v>694</v>
      </c>
      <c r="B807" s="329">
        <v>0</v>
      </c>
      <c r="C807" s="329">
        <v>0</v>
      </c>
      <c r="D807" s="329">
        <v>0</v>
      </c>
      <c r="E807" s="351"/>
      <c r="F807" s="351">
        <v>0</v>
      </c>
    </row>
    <row r="808" ht="24.95" customHeight="true" spans="1:6">
      <c r="A808" s="174" t="s">
        <v>695</v>
      </c>
      <c r="B808" s="329">
        <v>0</v>
      </c>
      <c r="C808" s="329">
        <v>0</v>
      </c>
      <c r="D808" s="329">
        <v>0</v>
      </c>
      <c r="E808" s="351"/>
      <c r="F808" s="351">
        <v>0</v>
      </c>
    </row>
    <row r="809" ht="24.95" customHeight="true" spans="1:6">
      <c r="A809" s="184" t="s">
        <v>696</v>
      </c>
      <c r="B809" s="327"/>
      <c r="C809" s="327">
        <v>0</v>
      </c>
      <c r="D809" s="327">
        <v>0</v>
      </c>
      <c r="E809" s="350"/>
      <c r="F809" s="350">
        <v>0</v>
      </c>
    </row>
    <row r="810" ht="24.95" customHeight="true" spans="1:6">
      <c r="A810" s="174" t="s">
        <v>697</v>
      </c>
      <c r="B810" s="329"/>
      <c r="C810" s="329">
        <v>0</v>
      </c>
      <c r="D810" s="329">
        <v>0</v>
      </c>
      <c r="E810" s="351"/>
      <c r="F810" s="351">
        <v>0</v>
      </c>
    </row>
    <row r="811" ht="24.95" customHeight="true" spans="1:6">
      <c r="A811" s="184" t="s">
        <v>698</v>
      </c>
      <c r="B811" s="327"/>
      <c r="C811" s="327">
        <v>0</v>
      </c>
      <c r="D811" s="327">
        <v>0</v>
      </c>
      <c r="E811" s="350"/>
      <c r="F811" s="350">
        <v>0</v>
      </c>
    </row>
    <row r="812" ht="24.95" customHeight="true" spans="1:6">
      <c r="A812" s="174" t="s">
        <v>699</v>
      </c>
      <c r="B812" s="329"/>
      <c r="C812" s="329">
        <v>0</v>
      </c>
      <c r="D812" s="329">
        <v>0</v>
      </c>
      <c r="E812" s="351"/>
      <c r="F812" s="351">
        <v>0</v>
      </c>
    </row>
    <row r="813" ht="24.95" customHeight="true" spans="1:6">
      <c r="A813" s="184" t="s">
        <v>700</v>
      </c>
      <c r="B813" s="327">
        <v>0</v>
      </c>
      <c r="C813" s="327">
        <v>0</v>
      </c>
      <c r="D813" s="327">
        <v>0</v>
      </c>
      <c r="E813" s="350"/>
      <c r="F813" s="350">
        <v>0</v>
      </c>
    </row>
    <row r="814" ht="24.95" customHeight="true" spans="1:6">
      <c r="A814" s="174" t="s">
        <v>96</v>
      </c>
      <c r="B814" s="329">
        <v>0</v>
      </c>
      <c r="C814" s="329">
        <v>0</v>
      </c>
      <c r="D814" s="329">
        <v>0</v>
      </c>
      <c r="E814" s="351"/>
      <c r="F814" s="351">
        <v>0</v>
      </c>
    </row>
    <row r="815" ht="24.95" customHeight="true" spans="1:6">
      <c r="A815" s="174" t="s">
        <v>97</v>
      </c>
      <c r="B815" s="329">
        <v>0</v>
      </c>
      <c r="C815" s="329">
        <v>0</v>
      </c>
      <c r="D815" s="329">
        <v>0</v>
      </c>
      <c r="E815" s="351"/>
      <c r="F815" s="351">
        <v>0</v>
      </c>
    </row>
    <row r="816" ht="24.95" customHeight="true" spans="1:6">
      <c r="A816" s="174" t="s">
        <v>98</v>
      </c>
      <c r="B816" s="329">
        <v>0</v>
      </c>
      <c r="C816" s="329">
        <v>0</v>
      </c>
      <c r="D816" s="329">
        <v>0</v>
      </c>
      <c r="E816" s="351"/>
      <c r="F816" s="351">
        <v>0</v>
      </c>
    </row>
    <row r="817" ht="24.95" customHeight="true" spans="1:6">
      <c r="A817" s="174" t="s">
        <v>701</v>
      </c>
      <c r="B817" s="329">
        <v>0</v>
      </c>
      <c r="C817" s="329">
        <v>0</v>
      </c>
      <c r="D817" s="329">
        <v>0</v>
      </c>
      <c r="E817" s="351"/>
      <c r="F817" s="351">
        <v>0</v>
      </c>
    </row>
    <row r="818" ht="24.95" customHeight="true" spans="1:6">
      <c r="A818" s="174" t="s">
        <v>702</v>
      </c>
      <c r="B818" s="329">
        <v>0</v>
      </c>
      <c r="C818" s="329">
        <v>0</v>
      </c>
      <c r="D818" s="329">
        <v>0</v>
      </c>
      <c r="E818" s="351"/>
      <c r="F818" s="351">
        <v>0</v>
      </c>
    </row>
    <row r="819" ht="24.95" customHeight="true" spans="1:6">
      <c r="A819" s="174" t="s">
        <v>703</v>
      </c>
      <c r="B819" s="329">
        <v>0</v>
      </c>
      <c r="C819" s="329">
        <v>0</v>
      </c>
      <c r="D819" s="329">
        <v>0</v>
      </c>
      <c r="E819" s="351"/>
      <c r="F819" s="351">
        <v>0</v>
      </c>
    </row>
    <row r="820" ht="24.95" customHeight="true" spans="1:6">
      <c r="A820" s="174" t="s">
        <v>704</v>
      </c>
      <c r="B820" s="329">
        <v>0</v>
      </c>
      <c r="C820" s="329">
        <v>0</v>
      </c>
      <c r="D820" s="329">
        <v>0</v>
      </c>
      <c r="E820" s="351"/>
      <c r="F820" s="351">
        <v>0</v>
      </c>
    </row>
    <row r="821" ht="24.95" customHeight="true" spans="1:6">
      <c r="A821" s="174" t="s">
        <v>705</v>
      </c>
      <c r="B821" s="329">
        <v>0</v>
      </c>
      <c r="C821" s="329">
        <v>0</v>
      </c>
      <c r="D821" s="329">
        <v>0</v>
      </c>
      <c r="E821" s="351"/>
      <c r="F821" s="351">
        <v>0</v>
      </c>
    </row>
    <row r="822" ht="24.95" customHeight="true" spans="1:6">
      <c r="A822" s="174" t="s">
        <v>706</v>
      </c>
      <c r="B822" s="329">
        <v>0</v>
      </c>
      <c r="C822" s="329">
        <v>0</v>
      </c>
      <c r="D822" s="329">
        <v>0</v>
      </c>
      <c r="E822" s="351"/>
      <c r="F822" s="351">
        <v>0</v>
      </c>
    </row>
    <row r="823" ht="24.95" customHeight="true" spans="1:6">
      <c r="A823" s="174" t="s">
        <v>707</v>
      </c>
      <c r="B823" s="329">
        <v>0</v>
      </c>
      <c r="C823" s="329">
        <v>0</v>
      </c>
      <c r="D823" s="329">
        <v>0</v>
      </c>
      <c r="E823" s="351"/>
      <c r="F823" s="351">
        <v>0</v>
      </c>
    </row>
    <row r="824" ht="24.95" customHeight="true" spans="1:6">
      <c r="A824" s="174" t="s">
        <v>137</v>
      </c>
      <c r="B824" s="329">
        <v>0</v>
      </c>
      <c r="C824" s="329">
        <v>0</v>
      </c>
      <c r="D824" s="329">
        <v>0</v>
      </c>
      <c r="E824" s="351"/>
      <c r="F824" s="351">
        <v>0</v>
      </c>
    </row>
    <row r="825" ht="24.95" customHeight="true" spans="1:6">
      <c r="A825" s="174" t="s">
        <v>708</v>
      </c>
      <c r="B825" s="329">
        <v>0</v>
      </c>
      <c r="C825" s="329">
        <v>0</v>
      </c>
      <c r="D825" s="329">
        <v>0</v>
      </c>
      <c r="E825" s="351"/>
      <c r="F825" s="351">
        <v>0</v>
      </c>
    </row>
    <row r="826" ht="24.95" customHeight="true" spans="1:6">
      <c r="A826" s="174" t="s">
        <v>105</v>
      </c>
      <c r="B826" s="329">
        <v>0</v>
      </c>
      <c r="C826" s="329">
        <v>0</v>
      </c>
      <c r="D826" s="329">
        <v>0</v>
      </c>
      <c r="E826" s="351"/>
      <c r="F826" s="351">
        <v>0</v>
      </c>
    </row>
    <row r="827" ht="24.95" customHeight="true" spans="1:6">
      <c r="A827" s="174" t="s">
        <v>709</v>
      </c>
      <c r="B827" s="329">
        <v>0</v>
      </c>
      <c r="C827" s="329">
        <v>0</v>
      </c>
      <c r="D827" s="329">
        <v>0</v>
      </c>
      <c r="E827" s="351"/>
      <c r="F827" s="351">
        <v>0</v>
      </c>
    </row>
    <row r="828" ht="24.95" customHeight="true" spans="1:6">
      <c r="A828" s="184" t="s">
        <v>710</v>
      </c>
      <c r="B828" s="327"/>
      <c r="C828" s="327">
        <v>966</v>
      </c>
      <c r="D828" s="327">
        <v>967</v>
      </c>
      <c r="E828" s="350">
        <f t="shared" ref="E828:E833" si="8">D828/C828*100</f>
        <v>100.103519668737</v>
      </c>
      <c r="F828" s="350">
        <v>37.9811468970935</v>
      </c>
    </row>
    <row r="829" ht="24.95" customHeight="true" spans="1:6">
      <c r="A829" s="174" t="s">
        <v>711</v>
      </c>
      <c r="B829" s="329"/>
      <c r="C829" s="329">
        <v>966</v>
      </c>
      <c r="D829" s="329">
        <v>967</v>
      </c>
      <c r="E829" s="351">
        <f t="shared" si="8"/>
        <v>100.103519668737</v>
      </c>
      <c r="F829" s="351">
        <v>37.9811468970935</v>
      </c>
    </row>
    <row r="830" ht="24.95" customHeight="true" spans="1:6">
      <c r="A830" s="184" t="s">
        <v>712</v>
      </c>
      <c r="B830" s="327">
        <v>14574</v>
      </c>
      <c r="C830" s="327">
        <v>57809</v>
      </c>
      <c r="D830" s="327">
        <v>57279</v>
      </c>
      <c r="E830" s="350">
        <f t="shared" si="8"/>
        <v>99.0831877389334</v>
      </c>
      <c r="F830" s="350">
        <v>88.4371912055336</v>
      </c>
    </row>
    <row r="831" ht="24.95" customHeight="true" spans="1:6">
      <c r="A831" s="184" t="s">
        <v>713</v>
      </c>
      <c r="B831" s="327">
        <v>7079</v>
      </c>
      <c r="C831" s="327">
        <v>25634</v>
      </c>
      <c r="D831" s="327">
        <v>25622</v>
      </c>
      <c r="E831" s="350">
        <f t="shared" si="8"/>
        <v>99.9531871732855</v>
      </c>
      <c r="F831" s="350">
        <v>316.751143528248</v>
      </c>
    </row>
    <row r="832" ht="24.95" customHeight="true" spans="1:6">
      <c r="A832" s="174" t="s">
        <v>96</v>
      </c>
      <c r="B832" s="329">
        <v>4892</v>
      </c>
      <c r="C832" s="329">
        <v>3687</v>
      </c>
      <c r="D832" s="329">
        <v>3677</v>
      </c>
      <c r="E832" s="351">
        <f t="shared" si="8"/>
        <v>99.7287767832926</v>
      </c>
      <c r="F832" s="351">
        <v>85.7109557109557</v>
      </c>
    </row>
    <row r="833" ht="24.95" customHeight="true" spans="1:6">
      <c r="A833" s="174" t="s">
        <v>97</v>
      </c>
      <c r="B833" s="329">
        <v>291</v>
      </c>
      <c r="C833" s="329">
        <v>290</v>
      </c>
      <c r="D833" s="329">
        <v>290</v>
      </c>
      <c r="E833" s="351">
        <f t="shared" si="8"/>
        <v>100</v>
      </c>
      <c r="F833" s="351">
        <v>73.0478589420655</v>
      </c>
    </row>
    <row r="834" ht="24.95" customHeight="true" spans="1:6">
      <c r="A834" s="174" t="s">
        <v>98</v>
      </c>
      <c r="B834" s="329">
        <v>0</v>
      </c>
      <c r="C834" s="329">
        <v>0</v>
      </c>
      <c r="D834" s="329">
        <v>0</v>
      </c>
      <c r="E834" s="351"/>
      <c r="F834" s="351">
        <v>0</v>
      </c>
    </row>
    <row r="835" ht="24.95" customHeight="true" spans="1:6">
      <c r="A835" s="174" t="s">
        <v>714</v>
      </c>
      <c r="B835" s="329">
        <v>278</v>
      </c>
      <c r="C835" s="329">
        <v>185</v>
      </c>
      <c r="D835" s="329">
        <v>185</v>
      </c>
      <c r="E835" s="351">
        <f>D835/C835*100</f>
        <v>100</v>
      </c>
      <c r="F835" s="351">
        <v>54.2521994134897</v>
      </c>
    </row>
    <row r="836" ht="24.95" customHeight="true" spans="1:6">
      <c r="A836" s="174" t="s">
        <v>715</v>
      </c>
      <c r="B836" s="329">
        <v>259</v>
      </c>
      <c r="C836" s="329">
        <v>266</v>
      </c>
      <c r="D836" s="329">
        <v>267</v>
      </c>
      <c r="E836" s="351">
        <f>D836/C836*100</f>
        <v>100.375939849624</v>
      </c>
      <c r="F836" s="351">
        <v>98.1617647058823</v>
      </c>
    </row>
    <row r="837" ht="24.95" customHeight="true" spans="1:6">
      <c r="A837" s="174" t="s">
        <v>716</v>
      </c>
      <c r="B837" s="329">
        <v>0</v>
      </c>
      <c r="C837" s="329">
        <v>0</v>
      </c>
      <c r="D837" s="329">
        <v>0</v>
      </c>
      <c r="E837" s="351"/>
      <c r="F837" s="351">
        <v>0</v>
      </c>
    </row>
    <row r="838" ht="24.95" customHeight="true" spans="1:6">
      <c r="A838" s="174" t="s">
        <v>717</v>
      </c>
      <c r="B838" s="329">
        <v>0</v>
      </c>
      <c r="C838" s="329">
        <v>0</v>
      </c>
      <c r="D838" s="329">
        <v>0</v>
      </c>
      <c r="E838" s="351"/>
      <c r="F838" s="351">
        <v>0</v>
      </c>
    </row>
    <row r="839" ht="24.95" customHeight="true" spans="1:6">
      <c r="A839" s="174" t="s">
        <v>718</v>
      </c>
      <c r="B839" s="329">
        <v>0</v>
      </c>
      <c r="C839" s="329">
        <v>0</v>
      </c>
      <c r="D839" s="329">
        <v>0</v>
      </c>
      <c r="E839" s="351"/>
      <c r="F839" s="351">
        <v>0</v>
      </c>
    </row>
    <row r="840" ht="24.95" customHeight="true" spans="1:6">
      <c r="A840" s="174" t="s">
        <v>719</v>
      </c>
      <c r="B840" s="329">
        <v>0</v>
      </c>
      <c r="C840" s="329">
        <v>0</v>
      </c>
      <c r="D840" s="329">
        <v>0</v>
      </c>
      <c r="E840" s="351"/>
      <c r="F840" s="351">
        <v>0</v>
      </c>
    </row>
    <row r="841" ht="24.95" customHeight="true" spans="1:6">
      <c r="A841" s="174" t="s">
        <v>720</v>
      </c>
      <c r="B841" s="329">
        <v>1359</v>
      </c>
      <c r="C841" s="329">
        <v>21206</v>
      </c>
      <c r="D841" s="329">
        <v>21203</v>
      </c>
      <c r="E841" s="351">
        <f>D841/C841*100</f>
        <v>99.9858530604546</v>
      </c>
      <c r="F841" s="351">
        <v>760.236643958408</v>
      </c>
    </row>
    <row r="842" ht="24.95" customHeight="true" spans="1:6">
      <c r="A842" s="184" t="s">
        <v>721</v>
      </c>
      <c r="B842" s="327"/>
      <c r="C842" s="327">
        <v>0</v>
      </c>
      <c r="D842" s="327">
        <v>0</v>
      </c>
      <c r="E842" s="350"/>
      <c r="F842" s="350">
        <v>0</v>
      </c>
    </row>
    <row r="843" ht="24.95" customHeight="true" spans="1:6">
      <c r="A843" s="174" t="s">
        <v>722</v>
      </c>
      <c r="B843" s="329"/>
      <c r="C843" s="329">
        <v>0</v>
      </c>
      <c r="D843" s="329">
        <v>0</v>
      </c>
      <c r="E843" s="351"/>
      <c r="F843" s="351">
        <v>0</v>
      </c>
    </row>
    <row r="844" ht="24.95" customHeight="true" spans="1:6">
      <c r="A844" s="184" t="s">
        <v>723</v>
      </c>
      <c r="B844" s="327">
        <v>2558</v>
      </c>
      <c r="C844" s="327">
        <v>25701</v>
      </c>
      <c r="D844" s="327">
        <v>25204</v>
      </c>
      <c r="E844" s="350">
        <f t="shared" ref="E844:E858" si="9">D844/C844*100</f>
        <v>98.0662231041594</v>
      </c>
      <c r="F844" s="350">
        <v>220.719852876784</v>
      </c>
    </row>
    <row r="845" ht="24.95" customHeight="true" spans="1:6">
      <c r="A845" s="174" t="s">
        <v>724</v>
      </c>
      <c r="B845" s="329">
        <v>287</v>
      </c>
      <c r="C845" s="329">
        <v>274</v>
      </c>
      <c r="D845" s="329">
        <v>274</v>
      </c>
      <c r="E845" s="351">
        <f t="shared" si="9"/>
        <v>100</v>
      </c>
      <c r="F845" s="351">
        <v>0</v>
      </c>
    </row>
    <row r="846" ht="24.95" customHeight="true" spans="1:6">
      <c r="A846" s="174" t="s">
        <v>725</v>
      </c>
      <c r="B846" s="329">
        <v>2271</v>
      </c>
      <c r="C846" s="329">
        <v>25427</v>
      </c>
      <c r="D846" s="329">
        <v>24930</v>
      </c>
      <c r="E846" s="351">
        <f t="shared" si="9"/>
        <v>98.0453848271522</v>
      </c>
      <c r="F846" s="351">
        <v>218.320343287503</v>
      </c>
    </row>
    <row r="847" ht="24.95" customHeight="true" spans="1:6">
      <c r="A847" s="184" t="s">
        <v>726</v>
      </c>
      <c r="B847" s="327">
        <v>4671</v>
      </c>
      <c r="C847" s="327">
        <v>4481</v>
      </c>
      <c r="D847" s="327">
        <v>4460</v>
      </c>
      <c r="E847" s="350">
        <f t="shared" si="9"/>
        <v>99.5313546083464</v>
      </c>
      <c r="F847" s="350">
        <v>74.296185240713</v>
      </c>
    </row>
    <row r="848" ht="24.95" customHeight="true" spans="1:6">
      <c r="A848" s="174" t="s">
        <v>727</v>
      </c>
      <c r="B848" s="329">
        <v>4671</v>
      </c>
      <c r="C848" s="329">
        <v>4481</v>
      </c>
      <c r="D848" s="329">
        <v>4460</v>
      </c>
      <c r="E848" s="351">
        <f t="shared" si="9"/>
        <v>99.5313546083464</v>
      </c>
      <c r="F848" s="351">
        <v>74.296185240713</v>
      </c>
    </row>
    <row r="849" ht="24.95" customHeight="true" spans="1:6">
      <c r="A849" s="184" t="s">
        <v>728</v>
      </c>
      <c r="B849" s="327">
        <v>261</v>
      </c>
      <c r="C849" s="327">
        <v>256</v>
      </c>
      <c r="D849" s="327">
        <v>256</v>
      </c>
      <c r="E849" s="350">
        <f t="shared" si="9"/>
        <v>100</v>
      </c>
      <c r="F849" s="350">
        <v>104.489795918367</v>
      </c>
    </row>
    <row r="850" ht="24.95" customHeight="true" spans="1:6">
      <c r="A850" s="174" t="s">
        <v>729</v>
      </c>
      <c r="B850" s="329">
        <v>261</v>
      </c>
      <c r="C850" s="329">
        <v>256</v>
      </c>
      <c r="D850" s="329">
        <v>256</v>
      </c>
      <c r="E850" s="351">
        <f t="shared" si="9"/>
        <v>100</v>
      </c>
      <c r="F850" s="351">
        <v>104.489795918367</v>
      </c>
    </row>
    <row r="851" ht="24.95" customHeight="true" spans="1:6">
      <c r="A851" s="184" t="s">
        <v>730</v>
      </c>
      <c r="B851" s="327">
        <v>5</v>
      </c>
      <c r="C851" s="327">
        <v>1737</v>
      </c>
      <c r="D851" s="327">
        <v>1737</v>
      </c>
      <c r="E851" s="350">
        <f t="shared" si="9"/>
        <v>100</v>
      </c>
      <c r="F851" s="350">
        <v>4.50408401400233</v>
      </c>
    </row>
    <row r="852" ht="24.95" customHeight="true" spans="1:6">
      <c r="A852" s="174" t="s">
        <v>731</v>
      </c>
      <c r="B852" s="329">
        <v>5</v>
      </c>
      <c r="C852" s="329">
        <v>1737</v>
      </c>
      <c r="D852" s="329">
        <v>1737</v>
      </c>
      <c r="E852" s="351">
        <f t="shared" si="9"/>
        <v>100</v>
      </c>
      <c r="F852" s="351">
        <v>4.50408401400233</v>
      </c>
    </row>
    <row r="853" ht="24.95" customHeight="true" spans="1:6">
      <c r="A853" s="184" t="s">
        <v>732</v>
      </c>
      <c r="B853" s="327">
        <v>28271</v>
      </c>
      <c r="C853" s="327">
        <v>38795</v>
      </c>
      <c r="D853" s="327">
        <v>38572</v>
      </c>
      <c r="E853" s="350">
        <f t="shared" si="9"/>
        <v>99.4251836576878</v>
      </c>
      <c r="F853" s="350">
        <v>172.581655480984</v>
      </c>
    </row>
    <row r="854" ht="24.95" customHeight="true" spans="1:6">
      <c r="A854" s="184" t="s">
        <v>1461</v>
      </c>
      <c r="B854" s="327">
        <v>8809</v>
      </c>
      <c r="C854" s="327">
        <v>5557</v>
      </c>
      <c r="D854" s="327">
        <v>5556</v>
      </c>
      <c r="E854" s="350">
        <f t="shared" si="9"/>
        <v>99.9820046787835</v>
      </c>
      <c r="F854" s="350">
        <v>132.31721838533</v>
      </c>
    </row>
    <row r="855" ht="24.95" customHeight="true" spans="1:6">
      <c r="A855" s="174" t="s">
        <v>96</v>
      </c>
      <c r="B855" s="329">
        <v>1716</v>
      </c>
      <c r="C855" s="329">
        <v>1474</v>
      </c>
      <c r="D855" s="329">
        <v>1473</v>
      </c>
      <c r="E855" s="351">
        <f t="shared" si="9"/>
        <v>99.932157394844</v>
      </c>
      <c r="F855" s="351">
        <v>97.2277227722772</v>
      </c>
    </row>
    <row r="856" ht="24.95" customHeight="true" spans="1:6">
      <c r="A856" s="174" t="s">
        <v>97</v>
      </c>
      <c r="B856" s="329">
        <v>19</v>
      </c>
      <c r="C856" s="329">
        <v>30</v>
      </c>
      <c r="D856" s="329">
        <v>30</v>
      </c>
      <c r="E856" s="351">
        <f t="shared" si="9"/>
        <v>100</v>
      </c>
      <c r="F856" s="351">
        <v>49.1803278688525</v>
      </c>
    </row>
    <row r="857" ht="24.95" customHeight="true" spans="1:6">
      <c r="A857" s="174" t="s">
        <v>98</v>
      </c>
      <c r="B857" s="329">
        <v>22</v>
      </c>
      <c r="C857" s="329">
        <v>2</v>
      </c>
      <c r="D857" s="329">
        <v>2</v>
      </c>
      <c r="E857" s="351">
        <f t="shared" si="9"/>
        <v>100</v>
      </c>
      <c r="F857" s="351">
        <v>0</v>
      </c>
    </row>
    <row r="858" ht="24.95" customHeight="true" spans="1:6">
      <c r="A858" s="174" t="s">
        <v>105</v>
      </c>
      <c r="B858" s="329">
        <v>2975</v>
      </c>
      <c r="C858" s="329">
        <v>2886</v>
      </c>
      <c r="D858" s="329">
        <v>2886</v>
      </c>
      <c r="E858" s="351">
        <f t="shared" si="9"/>
        <v>100</v>
      </c>
      <c r="F858" s="351">
        <v>240.099833610649</v>
      </c>
    </row>
    <row r="859" ht="24.95" customHeight="true" spans="1:6">
      <c r="A859" s="174" t="s">
        <v>734</v>
      </c>
      <c r="B859" s="329">
        <v>0</v>
      </c>
      <c r="C859" s="329">
        <v>0</v>
      </c>
      <c r="D859" s="329">
        <v>0</v>
      </c>
      <c r="E859" s="351"/>
      <c r="F859" s="351">
        <v>0</v>
      </c>
    </row>
    <row r="860" ht="24.95" customHeight="true" spans="1:6">
      <c r="A860" s="174" t="s">
        <v>735</v>
      </c>
      <c r="B860" s="329">
        <v>181</v>
      </c>
      <c r="C860" s="329">
        <v>181</v>
      </c>
      <c r="D860" s="329">
        <v>181</v>
      </c>
      <c r="E860" s="351">
        <f>D860/C860*100</f>
        <v>100</v>
      </c>
      <c r="F860" s="351">
        <v>198.901098901099</v>
      </c>
    </row>
    <row r="861" ht="24.95" customHeight="true" spans="1:6">
      <c r="A861" s="174" t="s">
        <v>736</v>
      </c>
      <c r="B861" s="329">
        <v>52</v>
      </c>
      <c r="C861" s="329">
        <v>52</v>
      </c>
      <c r="D861" s="329">
        <v>52</v>
      </c>
      <c r="E861" s="351">
        <f>D861/C861*100</f>
        <v>100</v>
      </c>
      <c r="F861" s="351">
        <v>50.9803921568627</v>
      </c>
    </row>
    <row r="862" ht="24.95" customHeight="true" spans="1:6">
      <c r="A862" s="174" t="s">
        <v>737</v>
      </c>
      <c r="B862" s="329">
        <v>38</v>
      </c>
      <c r="C862" s="329">
        <v>38</v>
      </c>
      <c r="D862" s="329">
        <v>38</v>
      </c>
      <c r="E862" s="351">
        <f>D862/C862*100</f>
        <v>100</v>
      </c>
      <c r="F862" s="351">
        <v>190</v>
      </c>
    </row>
    <row r="863" ht="24.95" customHeight="true" spans="1:6">
      <c r="A863" s="174" t="s">
        <v>738</v>
      </c>
      <c r="B863" s="329">
        <v>0</v>
      </c>
      <c r="C863" s="329">
        <v>0</v>
      </c>
      <c r="D863" s="329">
        <v>0</v>
      </c>
      <c r="E863" s="351"/>
      <c r="F863" s="351">
        <v>0</v>
      </c>
    </row>
    <row r="864" ht="24.95" customHeight="true" spans="1:6">
      <c r="A864" s="174" t="s">
        <v>739</v>
      </c>
      <c r="B864" s="329">
        <v>0</v>
      </c>
      <c r="C864" s="329">
        <v>0</v>
      </c>
      <c r="D864" s="329">
        <v>0</v>
      </c>
      <c r="E864" s="351"/>
      <c r="F864" s="351">
        <v>0</v>
      </c>
    </row>
    <row r="865" ht="24.95" customHeight="true" spans="1:6">
      <c r="A865" s="174" t="s">
        <v>1462</v>
      </c>
      <c r="B865" s="329">
        <v>0</v>
      </c>
      <c r="C865" s="329">
        <v>0</v>
      </c>
      <c r="D865" s="329">
        <v>0</v>
      </c>
      <c r="E865" s="351"/>
      <c r="F865" s="351">
        <v>0</v>
      </c>
    </row>
    <row r="866" ht="24.95" customHeight="true" spans="1:6">
      <c r="A866" s="174" t="s">
        <v>741</v>
      </c>
      <c r="B866" s="329">
        <v>0</v>
      </c>
      <c r="C866" s="329">
        <v>0</v>
      </c>
      <c r="D866" s="329">
        <v>0</v>
      </c>
      <c r="E866" s="351"/>
      <c r="F866" s="351">
        <v>0</v>
      </c>
    </row>
    <row r="867" ht="24.95" customHeight="true" spans="1:6">
      <c r="A867" s="174" t="s">
        <v>742</v>
      </c>
      <c r="B867" s="329">
        <v>5</v>
      </c>
      <c r="C867" s="329">
        <v>-182</v>
      </c>
      <c r="D867" s="329">
        <v>0</v>
      </c>
      <c r="E867" s="351"/>
      <c r="F867" s="351">
        <v>0</v>
      </c>
    </row>
    <row r="868" ht="24.95" customHeight="true" spans="1:6">
      <c r="A868" s="174" t="s">
        <v>743</v>
      </c>
      <c r="B868" s="329">
        <v>0</v>
      </c>
      <c r="C868" s="329">
        <v>0</v>
      </c>
      <c r="D868" s="329">
        <v>0</v>
      </c>
      <c r="E868" s="351"/>
      <c r="F868" s="351">
        <v>0</v>
      </c>
    </row>
    <row r="869" ht="24.95" customHeight="true" spans="1:6">
      <c r="A869" s="174" t="s">
        <v>744</v>
      </c>
      <c r="B869" s="329">
        <v>0</v>
      </c>
      <c r="C869" s="329">
        <v>0</v>
      </c>
      <c r="D869" s="329">
        <v>0</v>
      </c>
      <c r="E869" s="351"/>
      <c r="F869" s="351">
        <v>0</v>
      </c>
    </row>
    <row r="870" ht="24.95" customHeight="true" spans="1:6">
      <c r="A870" s="174" t="s">
        <v>1463</v>
      </c>
      <c r="B870" s="329">
        <v>0</v>
      </c>
      <c r="C870" s="329">
        <v>0</v>
      </c>
      <c r="D870" s="329">
        <v>0</v>
      </c>
      <c r="E870" s="351"/>
      <c r="F870" s="351">
        <v>0</v>
      </c>
    </row>
    <row r="871" ht="24.95" customHeight="true" spans="1:6">
      <c r="A871" s="174" t="s">
        <v>1464</v>
      </c>
      <c r="B871" s="329">
        <v>0</v>
      </c>
      <c r="C871" s="329">
        <v>0</v>
      </c>
      <c r="D871" s="329">
        <v>0</v>
      </c>
      <c r="E871" s="351"/>
      <c r="F871" s="351">
        <v>0</v>
      </c>
    </row>
    <row r="872" ht="24.95" customHeight="true" spans="1:6">
      <c r="A872" s="174" t="s">
        <v>747</v>
      </c>
      <c r="B872" s="329">
        <v>0</v>
      </c>
      <c r="C872" s="329">
        <v>0</v>
      </c>
      <c r="D872" s="329">
        <v>0</v>
      </c>
      <c r="E872" s="351"/>
      <c r="F872" s="351">
        <v>0</v>
      </c>
    </row>
    <row r="873" ht="24.95" customHeight="true" spans="1:6">
      <c r="A873" s="174" t="s">
        <v>1465</v>
      </c>
      <c r="B873" s="329">
        <v>0</v>
      </c>
      <c r="C873" s="329">
        <v>0</v>
      </c>
      <c r="D873" s="329">
        <v>0</v>
      </c>
      <c r="E873" s="351"/>
      <c r="F873" s="351">
        <v>0</v>
      </c>
    </row>
    <row r="874" ht="24.95" customHeight="true" spans="1:6">
      <c r="A874" s="174" t="s">
        <v>749</v>
      </c>
      <c r="B874" s="329">
        <v>0</v>
      </c>
      <c r="C874" s="329">
        <v>0</v>
      </c>
      <c r="D874" s="329">
        <v>0</v>
      </c>
      <c r="E874" s="351"/>
      <c r="F874" s="351">
        <v>0</v>
      </c>
    </row>
    <row r="875" ht="24.95" customHeight="true" spans="1:6">
      <c r="A875" s="174" t="s">
        <v>750</v>
      </c>
      <c r="B875" s="329">
        <v>0</v>
      </c>
      <c r="C875" s="329">
        <v>0</v>
      </c>
      <c r="D875" s="329">
        <v>0</v>
      </c>
      <c r="E875" s="351"/>
      <c r="F875" s="351">
        <v>0</v>
      </c>
    </row>
    <row r="876" ht="24.95" customHeight="true" spans="1:6">
      <c r="A876" s="174" t="s">
        <v>751</v>
      </c>
      <c r="B876" s="329">
        <v>0</v>
      </c>
      <c r="C876" s="329">
        <v>0</v>
      </c>
      <c r="D876" s="329">
        <v>0</v>
      </c>
      <c r="E876" s="351"/>
      <c r="F876" s="351">
        <v>0</v>
      </c>
    </row>
    <row r="877" ht="24.95" customHeight="true" spans="1:6">
      <c r="A877" s="174" t="s">
        <v>752</v>
      </c>
      <c r="B877" s="329">
        <v>0</v>
      </c>
      <c r="C877" s="329">
        <v>0</v>
      </c>
      <c r="D877" s="329">
        <v>0</v>
      </c>
      <c r="E877" s="351"/>
      <c r="F877" s="351">
        <v>0</v>
      </c>
    </row>
    <row r="878" ht="24.95" customHeight="true" spans="1:6">
      <c r="A878" s="174" t="s">
        <v>1466</v>
      </c>
      <c r="B878" s="329">
        <v>3801</v>
      </c>
      <c r="C878" s="329">
        <v>1076</v>
      </c>
      <c r="D878" s="329">
        <v>894</v>
      </c>
      <c r="E878" s="351">
        <f>D878/C878*100</f>
        <v>83.0855018587361</v>
      </c>
      <c r="F878" s="351">
        <v>85.4684512428298</v>
      </c>
    </row>
    <row r="879" ht="24.95" customHeight="true" spans="1:6">
      <c r="A879" s="184" t="s">
        <v>755</v>
      </c>
      <c r="B879" s="327">
        <v>5168</v>
      </c>
      <c r="C879" s="327">
        <v>9083</v>
      </c>
      <c r="D879" s="327">
        <v>8562</v>
      </c>
      <c r="E879" s="350">
        <f>D879/C879*100</f>
        <v>94.2640096884289</v>
      </c>
      <c r="F879" s="350">
        <v>94.9961167202929</v>
      </c>
    </row>
    <row r="880" ht="24.95" customHeight="true" spans="1:6">
      <c r="A880" s="174" t="s">
        <v>96</v>
      </c>
      <c r="B880" s="329">
        <v>2325</v>
      </c>
      <c r="C880" s="329">
        <v>1610</v>
      </c>
      <c r="D880" s="329">
        <v>1607</v>
      </c>
      <c r="E880" s="351">
        <f>D880/C880*100</f>
        <v>99.8136645962733</v>
      </c>
      <c r="F880" s="351">
        <v>72.7478497057492</v>
      </c>
    </row>
    <row r="881" ht="24.95" customHeight="true" spans="1:6">
      <c r="A881" s="174" t="s">
        <v>97</v>
      </c>
      <c r="B881" s="329">
        <v>0</v>
      </c>
      <c r="C881" s="329">
        <v>0</v>
      </c>
      <c r="D881" s="329">
        <v>0</v>
      </c>
      <c r="E881" s="351"/>
      <c r="F881" s="351">
        <v>0</v>
      </c>
    </row>
    <row r="882" ht="24.95" customHeight="true" spans="1:6">
      <c r="A882" s="174" t="s">
        <v>98</v>
      </c>
      <c r="B882" s="329">
        <v>0</v>
      </c>
      <c r="C882" s="329">
        <v>0</v>
      </c>
      <c r="D882" s="329">
        <v>0</v>
      </c>
      <c r="E882" s="351"/>
      <c r="F882" s="351">
        <v>0</v>
      </c>
    </row>
    <row r="883" ht="24.95" customHeight="true" spans="1:6">
      <c r="A883" s="174" t="s">
        <v>756</v>
      </c>
      <c r="B883" s="329">
        <v>2687</v>
      </c>
      <c r="C883" s="329">
        <v>2640</v>
      </c>
      <c r="D883" s="329">
        <v>2122</v>
      </c>
      <c r="E883" s="351">
        <f t="shared" ref="E883:E888" si="10">D883/C883*100</f>
        <v>80.3787878787879</v>
      </c>
      <c r="F883" s="351">
        <v>82.535978218592</v>
      </c>
    </row>
    <row r="884" ht="24.95" customHeight="true" spans="1:6">
      <c r="A884" s="174" t="s">
        <v>1467</v>
      </c>
      <c r="B884" s="329">
        <v>0</v>
      </c>
      <c r="C884" s="329">
        <v>456</v>
      </c>
      <c r="D884" s="329">
        <v>456</v>
      </c>
      <c r="E884" s="351">
        <f t="shared" si="10"/>
        <v>100</v>
      </c>
      <c r="F884" s="351">
        <v>76.3819095477387</v>
      </c>
    </row>
    <row r="885" ht="24.95" customHeight="true" spans="1:6">
      <c r="A885" s="174" t="s">
        <v>758</v>
      </c>
      <c r="B885" s="329">
        <v>0</v>
      </c>
      <c r="C885" s="329">
        <v>305</v>
      </c>
      <c r="D885" s="329">
        <v>305</v>
      </c>
      <c r="E885" s="351">
        <f t="shared" si="10"/>
        <v>100</v>
      </c>
      <c r="F885" s="351">
        <v>381.25</v>
      </c>
    </row>
    <row r="886" ht="24.95" customHeight="true" spans="1:6">
      <c r="A886" s="174" t="s">
        <v>759</v>
      </c>
      <c r="B886" s="329">
        <v>0</v>
      </c>
      <c r="C886" s="329">
        <v>1489</v>
      </c>
      <c r="D886" s="329">
        <v>1489</v>
      </c>
      <c r="E886" s="351">
        <f t="shared" si="10"/>
        <v>100</v>
      </c>
      <c r="F886" s="351">
        <v>100.880758807588</v>
      </c>
    </row>
    <row r="887" ht="24.95" customHeight="true" spans="1:6">
      <c r="A887" s="174" t="s">
        <v>760</v>
      </c>
      <c r="B887" s="329">
        <v>0</v>
      </c>
      <c r="C887" s="329">
        <v>230</v>
      </c>
      <c r="D887" s="329">
        <v>230</v>
      </c>
      <c r="E887" s="351">
        <f t="shared" si="10"/>
        <v>100</v>
      </c>
      <c r="F887" s="351">
        <v>100</v>
      </c>
    </row>
    <row r="888" ht="24.95" customHeight="true" spans="1:6">
      <c r="A888" s="174" t="s">
        <v>761</v>
      </c>
      <c r="B888" s="329">
        <v>0</v>
      </c>
      <c r="C888" s="329">
        <v>580</v>
      </c>
      <c r="D888" s="329">
        <v>580</v>
      </c>
      <c r="E888" s="351">
        <f t="shared" si="10"/>
        <v>100</v>
      </c>
      <c r="F888" s="351">
        <v>67.4418604651163</v>
      </c>
    </row>
    <row r="889" ht="24.95" customHeight="true" spans="1:6">
      <c r="A889" s="174" t="s">
        <v>762</v>
      </c>
      <c r="B889" s="329">
        <v>0</v>
      </c>
      <c r="C889" s="329">
        <v>0</v>
      </c>
      <c r="D889" s="329">
        <v>0</v>
      </c>
      <c r="E889" s="351"/>
      <c r="F889" s="351">
        <v>0</v>
      </c>
    </row>
    <row r="890" ht="24.95" customHeight="true" spans="1:6">
      <c r="A890" s="174" t="s">
        <v>763</v>
      </c>
      <c r="B890" s="329">
        <v>0</v>
      </c>
      <c r="C890" s="329">
        <v>0</v>
      </c>
      <c r="D890" s="329">
        <v>0</v>
      </c>
      <c r="E890" s="351"/>
      <c r="F890" s="351">
        <v>0</v>
      </c>
    </row>
    <row r="891" ht="24.95" customHeight="true" spans="1:6">
      <c r="A891" s="174" t="s">
        <v>764</v>
      </c>
      <c r="B891" s="329">
        <v>76</v>
      </c>
      <c r="C891" s="329">
        <v>12</v>
      </c>
      <c r="D891" s="329">
        <v>12</v>
      </c>
      <c r="E891" s="351">
        <f>D891/C891*100</f>
        <v>100</v>
      </c>
      <c r="F891" s="351">
        <v>7.45341614906832</v>
      </c>
    </row>
    <row r="892" ht="24.95" customHeight="true" spans="1:6">
      <c r="A892" s="174" t="s">
        <v>765</v>
      </c>
      <c r="B892" s="329">
        <v>0</v>
      </c>
      <c r="C892" s="329">
        <v>0</v>
      </c>
      <c r="D892" s="329">
        <v>0</v>
      </c>
      <c r="E892" s="351"/>
      <c r="F892" s="351">
        <v>0</v>
      </c>
    </row>
    <row r="893" ht="24.95" customHeight="true" spans="1:6">
      <c r="A893" s="174" t="s">
        <v>766</v>
      </c>
      <c r="B893" s="329">
        <v>0</v>
      </c>
      <c r="C893" s="329">
        <v>0</v>
      </c>
      <c r="D893" s="329">
        <v>0</v>
      </c>
      <c r="E893" s="351"/>
      <c r="F893" s="351">
        <v>0</v>
      </c>
    </row>
    <row r="894" ht="24.95" customHeight="true" spans="1:6">
      <c r="A894" s="174" t="s">
        <v>767</v>
      </c>
      <c r="B894" s="329">
        <v>0</v>
      </c>
      <c r="C894" s="329">
        <v>0</v>
      </c>
      <c r="D894" s="329">
        <v>0</v>
      </c>
      <c r="E894" s="351"/>
      <c r="F894" s="351">
        <v>0</v>
      </c>
    </row>
    <row r="895" ht="24.95" customHeight="true" spans="1:6">
      <c r="A895" s="174" t="s">
        <v>768</v>
      </c>
      <c r="B895" s="329">
        <v>0</v>
      </c>
      <c r="C895" s="329">
        <v>0</v>
      </c>
      <c r="D895" s="329">
        <v>0</v>
      </c>
      <c r="E895" s="351"/>
      <c r="F895" s="351">
        <v>0</v>
      </c>
    </row>
    <row r="896" ht="24.95" customHeight="true" spans="1:6">
      <c r="A896" s="174" t="s">
        <v>769</v>
      </c>
      <c r="B896" s="329">
        <v>0</v>
      </c>
      <c r="C896" s="329">
        <v>0</v>
      </c>
      <c r="D896" s="329">
        <v>0</v>
      </c>
      <c r="E896" s="351"/>
      <c r="F896" s="351">
        <v>0</v>
      </c>
    </row>
    <row r="897" ht="24.95" customHeight="true" spans="1:6">
      <c r="A897" s="174" t="s">
        <v>770</v>
      </c>
      <c r="B897" s="329">
        <v>0</v>
      </c>
      <c r="C897" s="329">
        <v>0</v>
      </c>
      <c r="D897" s="329">
        <v>0</v>
      </c>
      <c r="E897" s="351"/>
      <c r="F897" s="351">
        <v>0</v>
      </c>
    </row>
    <row r="898" ht="24.95" customHeight="true" spans="1:6">
      <c r="A898" s="174" t="s">
        <v>771</v>
      </c>
      <c r="B898" s="329">
        <v>0</v>
      </c>
      <c r="C898" s="329">
        <v>0</v>
      </c>
      <c r="D898" s="329">
        <v>0</v>
      </c>
      <c r="E898" s="351"/>
      <c r="F898" s="351">
        <v>0</v>
      </c>
    </row>
    <row r="899" ht="24.95" customHeight="true" spans="1:6">
      <c r="A899" s="174" t="s">
        <v>1468</v>
      </c>
      <c r="B899" s="329">
        <v>50</v>
      </c>
      <c r="C899" s="329">
        <v>208</v>
      </c>
      <c r="D899" s="329">
        <v>208</v>
      </c>
      <c r="E899" s="351">
        <f>D899/C899*100</f>
        <v>100</v>
      </c>
      <c r="F899" s="351">
        <v>226.086956521739</v>
      </c>
    </row>
    <row r="900" ht="24.95" customHeight="true" spans="1:6">
      <c r="A900" s="174" t="s">
        <v>773</v>
      </c>
      <c r="B900" s="329">
        <v>0</v>
      </c>
      <c r="C900" s="329">
        <v>0</v>
      </c>
      <c r="D900" s="329">
        <v>0</v>
      </c>
      <c r="E900" s="351"/>
      <c r="F900" s="351">
        <v>0</v>
      </c>
    </row>
    <row r="901" ht="24.95" customHeight="true" spans="1:6">
      <c r="A901" s="174" t="s">
        <v>774</v>
      </c>
      <c r="B901" s="329">
        <v>0</v>
      </c>
      <c r="C901" s="329">
        <v>0</v>
      </c>
      <c r="D901" s="329">
        <v>0</v>
      </c>
      <c r="E901" s="351"/>
      <c r="F901" s="351">
        <v>0</v>
      </c>
    </row>
    <row r="902" ht="24.95" customHeight="true" spans="1:6">
      <c r="A902" s="174" t="s">
        <v>740</v>
      </c>
      <c r="B902" s="329">
        <v>0</v>
      </c>
      <c r="C902" s="329">
        <v>0</v>
      </c>
      <c r="D902" s="329">
        <v>0</v>
      </c>
      <c r="E902" s="351"/>
      <c r="F902" s="351">
        <v>0</v>
      </c>
    </row>
    <row r="903" ht="24.95" customHeight="true" spans="1:6">
      <c r="A903" s="174" t="s">
        <v>775</v>
      </c>
      <c r="B903" s="329">
        <v>30</v>
      </c>
      <c r="C903" s="329">
        <v>1553</v>
      </c>
      <c r="D903" s="329">
        <v>1553</v>
      </c>
      <c r="E903" s="351">
        <f>D903/C903*100</f>
        <v>100</v>
      </c>
      <c r="F903" s="351">
        <v>222.812051649928</v>
      </c>
    </row>
    <row r="904" ht="24.95" customHeight="true" spans="1:6">
      <c r="A904" s="184" t="s">
        <v>776</v>
      </c>
      <c r="B904" s="327">
        <v>8888</v>
      </c>
      <c r="C904" s="327">
        <v>3505</v>
      </c>
      <c r="D904" s="327">
        <v>3505</v>
      </c>
      <c r="E904" s="350">
        <f>D904/C904*100</f>
        <v>100</v>
      </c>
      <c r="F904" s="350">
        <v>98.6768018018018</v>
      </c>
    </row>
    <row r="905" ht="24.95" customHeight="true" spans="1:6">
      <c r="A905" s="174" t="s">
        <v>96</v>
      </c>
      <c r="B905" s="329">
        <v>812</v>
      </c>
      <c r="C905" s="329">
        <v>652</v>
      </c>
      <c r="D905" s="329">
        <v>652</v>
      </c>
      <c r="E905" s="351">
        <f>D905/C905*100</f>
        <v>100</v>
      </c>
      <c r="F905" s="351">
        <v>80.7930607187113</v>
      </c>
    </row>
    <row r="906" ht="24.95" customHeight="true" spans="1:6">
      <c r="A906" s="174" t="s">
        <v>97</v>
      </c>
      <c r="B906" s="329">
        <v>0</v>
      </c>
      <c r="C906" s="329">
        <v>0</v>
      </c>
      <c r="D906" s="329">
        <v>0</v>
      </c>
      <c r="E906" s="351"/>
      <c r="F906" s="351">
        <v>0</v>
      </c>
    </row>
    <row r="907" ht="24.95" customHeight="true" spans="1:6">
      <c r="A907" s="174" t="s">
        <v>98</v>
      </c>
      <c r="B907" s="329">
        <v>0</v>
      </c>
      <c r="C907" s="329">
        <v>0</v>
      </c>
      <c r="D907" s="329">
        <v>0</v>
      </c>
      <c r="E907" s="351"/>
      <c r="F907" s="351">
        <v>0</v>
      </c>
    </row>
    <row r="908" ht="24.95" customHeight="true" spans="1:6">
      <c r="A908" s="174" t="s">
        <v>777</v>
      </c>
      <c r="B908" s="329">
        <v>0</v>
      </c>
      <c r="C908" s="329">
        <v>0</v>
      </c>
      <c r="D908" s="329">
        <v>0</v>
      </c>
      <c r="E908" s="351"/>
      <c r="F908" s="351">
        <v>0</v>
      </c>
    </row>
    <row r="909" ht="24.95" customHeight="true" spans="1:6">
      <c r="A909" s="174" t="s">
        <v>778</v>
      </c>
      <c r="B909" s="329">
        <v>0</v>
      </c>
      <c r="C909" s="329">
        <v>0</v>
      </c>
      <c r="D909" s="329">
        <v>0</v>
      </c>
      <c r="E909" s="351"/>
      <c r="F909" s="351">
        <v>0</v>
      </c>
    </row>
    <row r="910" ht="24.95" customHeight="true" spans="1:6">
      <c r="A910" s="174" t="s">
        <v>779</v>
      </c>
      <c r="B910" s="329">
        <v>341</v>
      </c>
      <c r="C910" s="329">
        <v>351</v>
      </c>
      <c r="D910" s="329">
        <v>351</v>
      </c>
      <c r="E910" s="351">
        <f>D910/C910*100</f>
        <v>100</v>
      </c>
      <c r="F910" s="351">
        <v>85.1941747572815</v>
      </c>
    </row>
    <row r="911" ht="24.95" customHeight="true" spans="1:6">
      <c r="A911" s="174" t="s">
        <v>780</v>
      </c>
      <c r="B911" s="329">
        <v>0</v>
      </c>
      <c r="C911" s="329">
        <v>0</v>
      </c>
      <c r="D911" s="329">
        <v>0</v>
      </c>
      <c r="E911" s="351"/>
      <c r="F911" s="351">
        <v>0</v>
      </c>
    </row>
    <row r="912" ht="24.95" customHeight="true" spans="1:6">
      <c r="A912" s="174" t="s">
        <v>781</v>
      </c>
      <c r="B912" s="329">
        <v>0</v>
      </c>
      <c r="C912" s="329">
        <v>1000</v>
      </c>
      <c r="D912" s="329">
        <v>1000</v>
      </c>
      <c r="E912" s="351">
        <f>D912/C912*100</f>
        <v>100</v>
      </c>
      <c r="F912" s="351">
        <v>0</v>
      </c>
    </row>
    <row r="913" ht="24.95" customHeight="true" spans="1:6">
      <c r="A913" s="174" t="s">
        <v>782</v>
      </c>
      <c r="B913" s="329">
        <v>0</v>
      </c>
      <c r="C913" s="329">
        <v>0</v>
      </c>
      <c r="D913" s="329">
        <v>0</v>
      </c>
      <c r="E913" s="351"/>
      <c r="F913" s="351">
        <v>0</v>
      </c>
    </row>
    <row r="914" ht="24.95" customHeight="true" spans="1:6">
      <c r="A914" s="174" t="s">
        <v>783</v>
      </c>
      <c r="B914" s="329">
        <v>145</v>
      </c>
      <c r="C914" s="329">
        <v>137</v>
      </c>
      <c r="D914" s="329">
        <v>137</v>
      </c>
      <c r="E914" s="351">
        <f>D914/C914*100</f>
        <v>100</v>
      </c>
      <c r="F914" s="351">
        <v>89.5424836601307</v>
      </c>
    </row>
    <row r="915" ht="24.95" customHeight="true" spans="1:6">
      <c r="A915" s="174" t="s">
        <v>784</v>
      </c>
      <c r="B915" s="329">
        <v>87</v>
      </c>
      <c r="C915" s="329">
        <v>110</v>
      </c>
      <c r="D915" s="329">
        <v>110</v>
      </c>
      <c r="E915" s="351">
        <f>D915/C915*100</f>
        <v>100</v>
      </c>
      <c r="F915" s="351">
        <v>135.802469135802</v>
      </c>
    </row>
    <row r="916" ht="24.95" customHeight="true" spans="1:6">
      <c r="A916" s="174" t="s">
        <v>785</v>
      </c>
      <c r="B916" s="329">
        <v>0</v>
      </c>
      <c r="C916" s="329">
        <v>0</v>
      </c>
      <c r="D916" s="329">
        <v>0</v>
      </c>
      <c r="E916" s="351"/>
      <c r="F916" s="351">
        <v>0</v>
      </c>
    </row>
    <row r="917" ht="24.95" customHeight="true" spans="1:6">
      <c r="A917" s="174" t="s">
        <v>786</v>
      </c>
      <c r="B917" s="329">
        <v>0</v>
      </c>
      <c r="C917" s="329">
        <v>0</v>
      </c>
      <c r="D917" s="329">
        <v>0</v>
      </c>
      <c r="E917" s="351"/>
      <c r="F917" s="351">
        <v>0</v>
      </c>
    </row>
    <row r="918" ht="24.95" customHeight="true" spans="1:6">
      <c r="A918" s="174" t="s">
        <v>787</v>
      </c>
      <c r="B918" s="329">
        <v>0</v>
      </c>
      <c r="C918" s="329">
        <v>130</v>
      </c>
      <c r="D918" s="329">
        <v>130</v>
      </c>
      <c r="E918" s="351">
        <f>D918/C918*100</f>
        <v>100</v>
      </c>
      <c r="F918" s="351">
        <v>333.333333333333</v>
      </c>
    </row>
    <row r="919" ht="24.95" customHeight="true" spans="1:6">
      <c r="A919" s="174" t="s">
        <v>788</v>
      </c>
      <c r="B919" s="329">
        <v>0</v>
      </c>
      <c r="C919" s="329">
        <v>0</v>
      </c>
      <c r="D919" s="329">
        <v>0</v>
      </c>
      <c r="E919" s="351"/>
      <c r="F919" s="351">
        <v>0</v>
      </c>
    </row>
    <row r="920" ht="24.95" customHeight="true" spans="1:6">
      <c r="A920" s="174" t="s">
        <v>1469</v>
      </c>
      <c r="B920" s="329">
        <v>0</v>
      </c>
      <c r="C920" s="329">
        <v>0</v>
      </c>
      <c r="D920" s="329">
        <v>0</v>
      </c>
      <c r="E920" s="351"/>
      <c r="F920" s="351">
        <v>0</v>
      </c>
    </row>
    <row r="921" ht="24.95" customHeight="true" spans="1:6">
      <c r="A921" s="174" t="s">
        <v>790</v>
      </c>
      <c r="B921" s="329">
        <v>202</v>
      </c>
      <c r="C921" s="329">
        <v>196</v>
      </c>
      <c r="D921" s="329">
        <v>196</v>
      </c>
      <c r="E921" s="351">
        <f>D921/C921*100</f>
        <v>100</v>
      </c>
      <c r="F921" s="351">
        <v>96.551724137931</v>
      </c>
    </row>
    <row r="922" ht="24.95" customHeight="true" spans="1:6">
      <c r="A922" s="174" t="s">
        <v>791</v>
      </c>
      <c r="B922" s="329">
        <v>0</v>
      </c>
      <c r="C922" s="329">
        <v>0</v>
      </c>
      <c r="D922" s="329">
        <v>0</v>
      </c>
      <c r="E922" s="351"/>
      <c r="F922" s="351">
        <v>0</v>
      </c>
    </row>
    <row r="923" ht="24.95" customHeight="true" spans="1:6">
      <c r="A923" s="174" t="s">
        <v>792</v>
      </c>
      <c r="B923" s="329">
        <v>0</v>
      </c>
      <c r="C923" s="329">
        <v>0</v>
      </c>
      <c r="D923" s="329">
        <v>0</v>
      </c>
      <c r="E923" s="351"/>
      <c r="F923" s="351">
        <v>0</v>
      </c>
    </row>
    <row r="924" ht="24.95" customHeight="true" spans="1:6">
      <c r="A924" s="174" t="s">
        <v>793</v>
      </c>
      <c r="B924" s="329">
        <v>150</v>
      </c>
      <c r="C924" s="329">
        <v>150</v>
      </c>
      <c r="D924" s="329">
        <v>150</v>
      </c>
      <c r="E924" s="351">
        <f>D924/C924*100</f>
        <v>100</v>
      </c>
      <c r="F924" s="351">
        <v>0</v>
      </c>
    </row>
    <row r="925" ht="24.95" customHeight="true" spans="1:6">
      <c r="A925" s="174" t="s">
        <v>794</v>
      </c>
      <c r="B925" s="329">
        <v>0</v>
      </c>
      <c r="C925" s="329">
        <v>0</v>
      </c>
      <c r="D925" s="329">
        <v>0</v>
      </c>
      <c r="E925" s="351"/>
      <c r="F925" s="351">
        <v>0</v>
      </c>
    </row>
    <row r="926" ht="24.95" customHeight="true" spans="1:6">
      <c r="A926" s="174" t="s">
        <v>768</v>
      </c>
      <c r="B926" s="329">
        <v>0</v>
      </c>
      <c r="C926" s="329">
        <v>0</v>
      </c>
      <c r="D926" s="329">
        <v>0</v>
      </c>
      <c r="E926" s="351"/>
      <c r="F926" s="351">
        <v>0</v>
      </c>
    </row>
    <row r="927" ht="24.95" customHeight="true" spans="1:6">
      <c r="A927" s="174" t="s">
        <v>1470</v>
      </c>
      <c r="B927" s="329">
        <v>0</v>
      </c>
      <c r="C927" s="329">
        <v>0</v>
      </c>
      <c r="D927" s="329">
        <v>0</v>
      </c>
      <c r="E927" s="351"/>
      <c r="F927" s="351">
        <v>0</v>
      </c>
    </row>
    <row r="928" ht="24.95" customHeight="true" spans="1:6">
      <c r="A928" s="174" t="s">
        <v>796</v>
      </c>
      <c r="B928" s="329">
        <v>0</v>
      </c>
      <c r="C928" s="329">
        <v>0</v>
      </c>
      <c r="D928" s="329">
        <v>0</v>
      </c>
      <c r="E928" s="351"/>
      <c r="F928" s="351">
        <v>0</v>
      </c>
    </row>
    <row r="929" ht="24.95" customHeight="true" spans="1:6">
      <c r="A929" s="174" t="s">
        <v>799</v>
      </c>
      <c r="B929" s="329">
        <v>7151</v>
      </c>
      <c r="C929" s="329">
        <v>779</v>
      </c>
      <c r="D929" s="329">
        <v>779</v>
      </c>
      <c r="E929" s="351">
        <f>D929/C929*100</f>
        <v>100</v>
      </c>
      <c r="F929" s="351">
        <v>65.0793650793651</v>
      </c>
    </row>
    <row r="930" ht="24.95" customHeight="true" spans="1:6">
      <c r="A930" s="184" t="s">
        <v>800</v>
      </c>
      <c r="B930" s="327">
        <v>4037</v>
      </c>
      <c r="C930" s="327">
        <v>2295</v>
      </c>
      <c r="D930" s="327">
        <v>2293</v>
      </c>
      <c r="E930" s="350">
        <f>D930/C930*100</f>
        <v>99.9128540305011</v>
      </c>
      <c r="F930" s="350">
        <v>92.834008097166</v>
      </c>
    </row>
    <row r="931" ht="24.95" customHeight="true" spans="1:6">
      <c r="A931" s="174" t="s">
        <v>96</v>
      </c>
      <c r="B931" s="329">
        <v>519</v>
      </c>
      <c r="C931" s="329">
        <v>455</v>
      </c>
      <c r="D931" s="329">
        <v>454</v>
      </c>
      <c r="E931" s="351">
        <f>D931/C931*100</f>
        <v>99.7802197802198</v>
      </c>
      <c r="F931" s="351">
        <v>98.2683982683983</v>
      </c>
    </row>
    <row r="932" ht="24.95" customHeight="true" spans="1:6">
      <c r="A932" s="174" t="s">
        <v>97</v>
      </c>
      <c r="B932" s="329">
        <v>35</v>
      </c>
      <c r="C932" s="329">
        <v>0</v>
      </c>
      <c r="D932" s="329">
        <v>0</v>
      </c>
      <c r="E932" s="351"/>
      <c r="F932" s="351">
        <v>0</v>
      </c>
    </row>
    <row r="933" ht="24.95" customHeight="true" spans="1:6">
      <c r="A933" s="174" t="s">
        <v>98</v>
      </c>
      <c r="B933" s="329">
        <v>0</v>
      </c>
      <c r="C933" s="329">
        <v>0</v>
      </c>
      <c r="D933" s="329">
        <v>0</v>
      </c>
      <c r="E933" s="351"/>
      <c r="F933" s="351">
        <v>0</v>
      </c>
    </row>
    <row r="934" ht="24.95" customHeight="true" spans="1:6">
      <c r="A934" s="174" t="s">
        <v>801</v>
      </c>
      <c r="B934" s="329">
        <v>0</v>
      </c>
      <c r="C934" s="329">
        <v>0</v>
      </c>
      <c r="D934" s="329">
        <v>0</v>
      </c>
      <c r="E934" s="351"/>
      <c r="F934" s="351">
        <v>0</v>
      </c>
    </row>
    <row r="935" ht="24.95" customHeight="true" spans="1:6">
      <c r="A935" s="174" t="s">
        <v>802</v>
      </c>
      <c r="B935" s="329">
        <v>0</v>
      </c>
      <c r="C935" s="329">
        <v>0</v>
      </c>
      <c r="D935" s="329">
        <v>0</v>
      </c>
      <c r="E935" s="351"/>
      <c r="F935" s="351">
        <v>0</v>
      </c>
    </row>
    <row r="936" ht="24.95" customHeight="true" spans="1:6">
      <c r="A936" s="174" t="s">
        <v>803</v>
      </c>
      <c r="B936" s="329">
        <v>0</v>
      </c>
      <c r="C936" s="329">
        <v>0</v>
      </c>
      <c r="D936" s="329">
        <v>0</v>
      </c>
      <c r="E936" s="351"/>
      <c r="F936" s="351">
        <v>0</v>
      </c>
    </row>
    <row r="937" ht="24.95" customHeight="true" spans="1:6">
      <c r="A937" s="174" t="s">
        <v>804</v>
      </c>
      <c r="B937" s="329">
        <v>0</v>
      </c>
      <c r="C937" s="329">
        <v>0</v>
      </c>
      <c r="D937" s="329">
        <v>0</v>
      </c>
      <c r="E937" s="351"/>
      <c r="F937" s="351">
        <v>0</v>
      </c>
    </row>
    <row r="938" ht="24.95" customHeight="true" spans="1:6">
      <c r="A938" s="174" t="s">
        <v>805</v>
      </c>
      <c r="B938" s="329">
        <v>0</v>
      </c>
      <c r="C938" s="329">
        <v>0</v>
      </c>
      <c r="D938" s="329">
        <v>0</v>
      </c>
      <c r="E938" s="351"/>
      <c r="F938" s="351">
        <v>0</v>
      </c>
    </row>
    <row r="939" ht="24.95" customHeight="true" spans="1:6">
      <c r="A939" s="174" t="s">
        <v>806</v>
      </c>
      <c r="B939" s="329">
        <v>39</v>
      </c>
      <c r="C939" s="329">
        <v>39</v>
      </c>
      <c r="D939" s="329">
        <v>39</v>
      </c>
      <c r="E939" s="351">
        <f>D939/C939*100</f>
        <v>100</v>
      </c>
      <c r="F939" s="351">
        <v>100</v>
      </c>
    </row>
    <row r="940" ht="24.95" customHeight="true" spans="1:6">
      <c r="A940" s="174" t="s">
        <v>807</v>
      </c>
      <c r="B940" s="329">
        <v>3444</v>
      </c>
      <c r="C940" s="329">
        <v>1801</v>
      </c>
      <c r="D940" s="329">
        <v>1800</v>
      </c>
      <c r="E940" s="351">
        <f>D940/C940*100</f>
        <v>99.9444752915047</v>
      </c>
      <c r="F940" s="351">
        <v>92.2131147540984</v>
      </c>
    </row>
    <row r="941" ht="24.95" customHeight="true" spans="1:6">
      <c r="A941" s="184" t="s">
        <v>808</v>
      </c>
      <c r="B941" s="327">
        <v>785</v>
      </c>
      <c r="C941" s="327">
        <v>297</v>
      </c>
      <c r="D941" s="327">
        <v>597</v>
      </c>
      <c r="E941" s="350">
        <f>D941/C941*100</f>
        <v>201.010101010101</v>
      </c>
      <c r="F941" s="350">
        <v>112.429378531073</v>
      </c>
    </row>
    <row r="942" ht="24.95" customHeight="true" spans="1:6">
      <c r="A942" s="174" t="s">
        <v>809</v>
      </c>
      <c r="B942" s="329">
        <v>522</v>
      </c>
      <c r="C942" s="329">
        <v>10</v>
      </c>
      <c r="D942" s="329">
        <v>10</v>
      </c>
      <c r="E942" s="351">
        <f>D942/C942*100</f>
        <v>100</v>
      </c>
      <c r="F942" s="351">
        <v>13.3333333333333</v>
      </c>
    </row>
    <row r="943" ht="24.95" customHeight="true" spans="1:6">
      <c r="A943" s="174" t="s">
        <v>810</v>
      </c>
      <c r="B943" s="329">
        <v>0</v>
      </c>
      <c r="C943" s="329">
        <v>0</v>
      </c>
      <c r="D943" s="329">
        <v>0</v>
      </c>
      <c r="E943" s="351"/>
      <c r="F943" s="351">
        <v>0</v>
      </c>
    </row>
    <row r="944" ht="24.95" customHeight="true" spans="1:6">
      <c r="A944" s="174" t="s">
        <v>811</v>
      </c>
      <c r="B944" s="329">
        <v>263</v>
      </c>
      <c r="C944" s="329">
        <v>287</v>
      </c>
      <c r="D944" s="329">
        <v>287</v>
      </c>
      <c r="E944" s="351">
        <f>D944/C944*100</f>
        <v>100</v>
      </c>
      <c r="F944" s="351">
        <v>183.974358974359</v>
      </c>
    </row>
    <row r="945" ht="24.95" customHeight="true" spans="1:6">
      <c r="A945" s="174" t="s">
        <v>812</v>
      </c>
      <c r="B945" s="329">
        <v>0</v>
      </c>
      <c r="C945" s="329">
        <v>0</v>
      </c>
      <c r="D945" s="329">
        <v>300</v>
      </c>
      <c r="E945" s="351"/>
      <c r="F945" s="351">
        <v>100</v>
      </c>
    </row>
    <row r="946" ht="24.95" customHeight="true" spans="1:6">
      <c r="A946" s="174" t="s">
        <v>813</v>
      </c>
      <c r="B946" s="329">
        <v>0</v>
      </c>
      <c r="C946" s="329">
        <v>0</v>
      </c>
      <c r="D946" s="329">
        <v>0</v>
      </c>
      <c r="E946" s="351"/>
      <c r="F946" s="351">
        <v>0</v>
      </c>
    </row>
    <row r="947" ht="24.95" customHeight="true" spans="1:6">
      <c r="A947" s="174" t="s">
        <v>814</v>
      </c>
      <c r="B947" s="329">
        <v>0</v>
      </c>
      <c r="C947" s="329">
        <v>0</v>
      </c>
      <c r="D947" s="329">
        <v>0</v>
      </c>
      <c r="E947" s="351"/>
      <c r="F947" s="351">
        <v>0</v>
      </c>
    </row>
    <row r="948" ht="24.95" customHeight="true" spans="1:6">
      <c r="A948" s="184" t="s">
        <v>815</v>
      </c>
      <c r="B948" s="327">
        <v>559</v>
      </c>
      <c r="C948" s="327">
        <v>667</v>
      </c>
      <c r="D948" s="327">
        <v>668</v>
      </c>
      <c r="E948" s="350">
        <f>D948/C948*100</f>
        <v>100.149925037481</v>
      </c>
      <c r="F948" s="350">
        <v>46.9430780042164</v>
      </c>
    </row>
    <row r="949" ht="24.95" customHeight="true" spans="1:6">
      <c r="A949" s="174" t="s">
        <v>816</v>
      </c>
      <c r="B949" s="329">
        <v>0</v>
      </c>
      <c r="C949" s="329">
        <v>0</v>
      </c>
      <c r="D949" s="329">
        <v>0</v>
      </c>
      <c r="E949" s="351"/>
      <c r="F949" s="351">
        <v>0</v>
      </c>
    </row>
    <row r="950" ht="24.95" customHeight="true" spans="1:6">
      <c r="A950" s="174" t="s">
        <v>817</v>
      </c>
      <c r="B950" s="329">
        <v>0</v>
      </c>
      <c r="C950" s="329">
        <v>0</v>
      </c>
      <c r="D950" s="329">
        <v>0</v>
      </c>
      <c r="E950" s="351"/>
      <c r="F950" s="351">
        <v>0</v>
      </c>
    </row>
    <row r="951" ht="24.95" customHeight="true" spans="1:6">
      <c r="A951" s="174" t="s">
        <v>818</v>
      </c>
      <c r="B951" s="329">
        <v>373</v>
      </c>
      <c r="C951" s="329">
        <v>431</v>
      </c>
      <c r="D951" s="329">
        <v>431</v>
      </c>
      <c r="E951" s="351">
        <f>D951/C951*100</f>
        <v>100</v>
      </c>
      <c r="F951" s="351">
        <v>62.463768115942</v>
      </c>
    </row>
    <row r="952" ht="24.95" customHeight="true" spans="1:6">
      <c r="A952" s="174" t="s">
        <v>819</v>
      </c>
      <c r="B952" s="329">
        <v>186</v>
      </c>
      <c r="C952" s="329">
        <v>61</v>
      </c>
      <c r="D952" s="329">
        <v>62</v>
      </c>
      <c r="E952" s="351">
        <f>D952/C952*100</f>
        <v>101.639344262295</v>
      </c>
      <c r="F952" s="351">
        <v>8.69565217391304</v>
      </c>
    </row>
    <row r="953" ht="24.95" customHeight="true" spans="1:6">
      <c r="A953" s="174" t="s">
        <v>820</v>
      </c>
      <c r="B953" s="329">
        <v>0</v>
      </c>
      <c r="C953" s="329">
        <v>0</v>
      </c>
      <c r="D953" s="329">
        <v>0</v>
      </c>
      <c r="E953" s="351"/>
      <c r="F953" s="351">
        <v>0</v>
      </c>
    </row>
    <row r="954" ht="24.95" customHeight="true" spans="1:6">
      <c r="A954" s="174" t="s">
        <v>821</v>
      </c>
      <c r="B954" s="329">
        <v>0</v>
      </c>
      <c r="C954" s="329">
        <v>175</v>
      </c>
      <c r="D954" s="329">
        <v>175</v>
      </c>
      <c r="E954" s="351">
        <f>D954/C954*100</f>
        <v>100</v>
      </c>
      <c r="F954" s="351">
        <v>875</v>
      </c>
    </row>
    <row r="955" ht="24.95" customHeight="true" spans="1:6">
      <c r="A955" s="184" t="s">
        <v>822</v>
      </c>
      <c r="B955" s="327">
        <v>0</v>
      </c>
      <c r="C955" s="327">
        <v>0</v>
      </c>
      <c r="D955" s="327">
        <v>0</v>
      </c>
      <c r="E955" s="350"/>
      <c r="F955" s="350">
        <v>0</v>
      </c>
    </row>
    <row r="956" ht="24.95" customHeight="true" spans="1:6">
      <c r="A956" s="174" t="s">
        <v>823</v>
      </c>
      <c r="B956" s="329">
        <v>0</v>
      </c>
      <c r="C956" s="329">
        <v>0</v>
      </c>
      <c r="D956" s="329">
        <v>0</v>
      </c>
      <c r="E956" s="351"/>
      <c r="F956" s="351">
        <v>0</v>
      </c>
    </row>
    <row r="957" ht="24.95" customHeight="true" spans="1:6">
      <c r="A957" s="174" t="s">
        <v>824</v>
      </c>
      <c r="B957" s="329">
        <v>0</v>
      </c>
      <c r="C957" s="329">
        <v>0</v>
      </c>
      <c r="D957" s="329">
        <v>0</v>
      </c>
      <c r="E957" s="351"/>
      <c r="F957" s="351">
        <v>0</v>
      </c>
    </row>
    <row r="958" ht="24.95" customHeight="true" spans="1:6">
      <c r="A958" s="184" t="s">
        <v>825</v>
      </c>
      <c r="B958" s="327">
        <v>25</v>
      </c>
      <c r="C958" s="327">
        <v>17391</v>
      </c>
      <c r="D958" s="327">
        <v>17391</v>
      </c>
      <c r="E958" s="350">
        <f>D958/C958*100</f>
        <v>100</v>
      </c>
      <c r="F958" s="350">
        <v>1496.64371772805</v>
      </c>
    </row>
    <row r="959" ht="24.95" customHeight="true" spans="1:6">
      <c r="A959" s="174" t="s">
        <v>826</v>
      </c>
      <c r="B959" s="329">
        <v>0</v>
      </c>
      <c r="C959" s="329">
        <v>0</v>
      </c>
      <c r="D959" s="329">
        <v>0</v>
      </c>
      <c r="E959" s="351"/>
      <c r="F959" s="351">
        <v>0</v>
      </c>
    </row>
    <row r="960" ht="24.95" customHeight="true" spans="1:6">
      <c r="A960" s="174" t="s">
        <v>827</v>
      </c>
      <c r="B960" s="329">
        <v>25</v>
      </c>
      <c r="C960" s="329">
        <v>17391</v>
      </c>
      <c r="D960" s="329">
        <v>17391</v>
      </c>
      <c r="E960" s="351">
        <f>D960/C960*100</f>
        <v>100</v>
      </c>
      <c r="F960" s="351">
        <v>1496.64371772805</v>
      </c>
    </row>
    <row r="961" ht="24.95" customHeight="true" spans="1:6">
      <c r="A961" s="184" t="s">
        <v>828</v>
      </c>
      <c r="B961" s="327">
        <v>18130</v>
      </c>
      <c r="C961" s="327">
        <v>38096</v>
      </c>
      <c r="D961" s="327">
        <v>38311</v>
      </c>
      <c r="E961" s="350">
        <f>D961/C961*100</f>
        <v>100.564363712726</v>
      </c>
      <c r="F961" s="350">
        <v>141.656498428545</v>
      </c>
    </row>
    <row r="962" ht="24.95" customHeight="true" spans="1:6">
      <c r="A962" s="184" t="s">
        <v>829</v>
      </c>
      <c r="B962" s="327">
        <v>18056</v>
      </c>
      <c r="C962" s="327">
        <v>26915</v>
      </c>
      <c r="D962" s="327">
        <v>26915</v>
      </c>
      <c r="E962" s="350">
        <f>D962/C962*100</f>
        <v>100</v>
      </c>
      <c r="F962" s="350">
        <v>125.343454570856</v>
      </c>
    </row>
    <row r="963" ht="24.95" customHeight="true" spans="1:6">
      <c r="A963" s="174" t="s">
        <v>96</v>
      </c>
      <c r="B963" s="329">
        <v>3843</v>
      </c>
      <c r="C963" s="329">
        <v>3333</v>
      </c>
      <c r="D963" s="329">
        <v>3333</v>
      </c>
      <c r="E963" s="351">
        <f>D963/C963*100</f>
        <v>100</v>
      </c>
      <c r="F963" s="351">
        <v>95.2557873678194</v>
      </c>
    </row>
    <row r="964" ht="24.95" customHeight="true" spans="1:6">
      <c r="A964" s="174" t="s">
        <v>97</v>
      </c>
      <c r="B964" s="329">
        <v>57</v>
      </c>
      <c r="C964" s="329">
        <v>57</v>
      </c>
      <c r="D964" s="329">
        <v>57</v>
      </c>
      <c r="E964" s="351">
        <f>D964/C964*100</f>
        <v>100</v>
      </c>
      <c r="F964" s="351">
        <v>52.7777777777778</v>
      </c>
    </row>
    <row r="965" ht="24.95" customHeight="true" spans="1:6">
      <c r="A965" s="174" t="s">
        <v>98</v>
      </c>
      <c r="B965" s="329">
        <v>0</v>
      </c>
      <c r="C965" s="329">
        <v>0</v>
      </c>
      <c r="D965" s="329">
        <v>0</v>
      </c>
      <c r="E965" s="351"/>
      <c r="F965" s="351">
        <v>0</v>
      </c>
    </row>
    <row r="966" ht="24.95" customHeight="true" spans="1:6">
      <c r="A966" s="174" t="s">
        <v>830</v>
      </c>
      <c r="B966" s="329">
        <v>354</v>
      </c>
      <c r="C966" s="329">
        <v>354</v>
      </c>
      <c r="D966" s="329">
        <v>354</v>
      </c>
      <c r="E966" s="351">
        <f>D966/C966*100</f>
        <v>100</v>
      </c>
      <c r="F966" s="351">
        <v>0</v>
      </c>
    </row>
    <row r="967" ht="24.95" customHeight="true" spans="1:6">
      <c r="A967" s="174" t="s">
        <v>831</v>
      </c>
      <c r="B967" s="329">
        <v>12606</v>
      </c>
      <c r="C967" s="329">
        <v>2742</v>
      </c>
      <c r="D967" s="329">
        <v>2742</v>
      </c>
      <c r="E967" s="351">
        <f>D967/C967*100</f>
        <v>100</v>
      </c>
      <c r="F967" s="351">
        <v>40.6583629893238</v>
      </c>
    </row>
    <row r="968" ht="24.95" customHeight="true" spans="1:6">
      <c r="A968" s="174" t="s">
        <v>832</v>
      </c>
      <c r="B968" s="329">
        <v>0</v>
      </c>
      <c r="C968" s="329">
        <v>0</v>
      </c>
      <c r="D968" s="329">
        <v>0</v>
      </c>
      <c r="E968" s="351"/>
      <c r="F968" s="351">
        <v>0</v>
      </c>
    </row>
    <row r="969" ht="24.95" customHeight="true" spans="1:6">
      <c r="A969" s="174" t="s">
        <v>833</v>
      </c>
      <c r="B969" s="329">
        <v>75</v>
      </c>
      <c r="C969" s="329">
        <v>12373</v>
      </c>
      <c r="D969" s="329">
        <v>12373</v>
      </c>
      <c r="E969" s="351">
        <f>D969/C969*100</f>
        <v>100</v>
      </c>
      <c r="F969" s="351">
        <v>17675.7142857143</v>
      </c>
    </row>
    <row r="970" ht="24.95" customHeight="true" spans="1:6">
      <c r="A970" s="174" t="s">
        <v>834</v>
      </c>
      <c r="B970" s="329">
        <v>0</v>
      </c>
      <c r="C970" s="329">
        <v>0</v>
      </c>
      <c r="D970" s="329">
        <v>0</v>
      </c>
      <c r="E970" s="351"/>
      <c r="F970" s="351">
        <v>0</v>
      </c>
    </row>
    <row r="971" ht="24.95" customHeight="true" spans="1:6">
      <c r="A971" s="174" t="s">
        <v>835</v>
      </c>
      <c r="B971" s="329">
        <v>860</v>
      </c>
      <c r="C971" s="329">
        <v>860</v>
      </c>
      <c r="D971" s="329">
        <v>860</v>
      </c>
      <c r="E971" s="351">
        <f>D971/C971*100</f>
        <v>100</v>
      </c>
      <c r="F971" s="351">
        <v>105.006105006105</v>
      </c>
    </row>
    <row r="972" ht="24.95" customHeight="true" spans="1:6">
      <c r="A972" s="174" t="s">
        <v>836</v>
      </c>
      <c r="B972" s="329">
        <v>0</v>
      </c>
      <c r="C972" s="329">
        <v>0</v>
      </c>
      <c r="D972" s="329">
        <v>0</v>
      </c>
      <c r="E972" s="351"/>
      <c r="F972" s="351">
        <v>0</v>
      </c>
    </row>
    <row r="973" ht="24.95" customHeight="true" spans="1:6">
      <c r="A973" s="174" t="s">
        <v>837</v>
      </c>
      <c r="B973" s="329">
        <v>0</v>
      </c>
      <c r="C973" s="329">
        <v>0</v>
      </c>
      <c r="D973" s="329">
        <v>0</v>
      </c>
      <c r="E973" s="351"/>
      <c r="F973" s="351">
        <v>0</v>
      </c>
    </row>
    <row r="974" ht="24.95" customHeight="true" spans="1:6">
      <c r="A974" s="174" t="s">
        <v>838</v>
      </c>
      <c r="B974" s="329">
        <v>9</v>
      </c>
      <c r="C974" s="329">
        <v>9</v>
      </c>
      <c r="D974" s="329">
        <v>9</v>
      </c>
      <c r="E974" s="351">
        <f>D974/C974*100</f>
        <v>100</v>
      </c>
      <c r="F974" s="351">
        <v>180</v>
      </c>
    </row>
    <row r="975" ht="24.95" customHeight="true" spans="1:6">
      <c r="A975" s="174" t="s">
        <v>839</v>
      </c>
      <c r="B975" s="329">
        <v>0</v>
      </c>
      <c r="C975" s="329">
        <v>0</v>
      </c>
      <c r="D975" s="329">
        <v>0</v>
      </c>
      <c r="E975" s="351"/>
      <c r="F975" s="351">
        <v>0</v>
      </c>
    </row>
    <row r="976" ht="24.95" customHeight="true" spans="1:6">
      <c r="A976" s="174" t="s">
        <v>840</v>
      </c>
      <c r="B976" s="329">
        <v>0</v>
      </c>
      <c r="C976" s="329">
        <v>0</v>
      </c>
      <c r="D976" s="329">
        <v>0</v>
      </c>
      <c r="E976" s="351"/>
      <c r="F976" s="351">
        <v>0</v>
      </c>
    </row>
    <row r="977" ht="24.95" customHeight="true" spans="1:6">
      <c r="A977" s="174" t="s">
        <v>841</v>
      </c>
      <c r="B977" s="329">
        <v>0</v>
      </c>
      <c r="C977" s="329">
        <v>0</v>
      </c>
      <c r="D977" s="329">
        <v>0</v>
      </c>
      <c r="E977" s="351"/>
      <c r="F977" s="351">
        <v>0</v>
      </c>
    </row>
    <row r="978" ht="24.95" customHeight="true" spans="1:6">
      <c r="A978" s="174" t="s">
        <v>842</v>
      </c>
      <c r="B978" s="329">
        <v>0</v>
      </c>
      <c r="C978" s="329">
        <v>0</v>
      </c>
      <c r="D978" s="329">
        <v>0</v>
      </c>
      <c r="E978" s="351"/>
      <c r="F978" s="351">
        <v>0</v>
      </c>
    </row>
    <row r="979" ht="24.95" customHeight="true" spans="1:6">
      <c r="A979" s="174" t="s">
        <v>843</v>
      </c>
      <c r="B979" s="329">
        <v>10</v>
      </c>
      <c r="C979" s="329">
        <v>10</v>
      </c>
      <c r="D979" s="329">
        <v>10</v>
      </c>
      <c r="E979" s="351">
        <f>D979/C979*100</f>
        <v>100</v>
      </c>
      <c r="F979" s="351">
        <v>111.111111111111</v>
      </c>
    </row>
    <row r="980" ht="24.95" customHeight="true" spans="1:6">
      <c r="A980" s="174" t="s">
        <v>844</v>
      </c>
      <c r="B980" s="329">
        <v>0</v>
      </c>
      <c r="C980" s="329">
        <v>0</v>
      </c>
      <c r="D980" s="329">
        <v>0</v>
      </c>
      <c r="E980" s="351"/>
      <c r="F980" s="351">
        <v>0</v>
      </c>
    </row>
    <row r="981" ht="24.95" customHeight="true" spans="1:6">
      <c r="A981" s="174" t="s">
        <v>845</v>
      </c>
      <c r="B981" s="329">
        <v>21</v>
      </c>
      <c r="C981" s="329">
        <v>21</v>
      </c>
      <c r="D981" s="329">
        <v>21</v>
      </c>
      <c r="E981" s="351">
        <f>D981/C981*100</f>
        <v>100</v>
      </c>
      <c r="F981" s="351">
        <v>100</v>
      </c>
    </row>
    <row r="982" ht="24.95" customHeight="true" spans="1:6">
      <c r="A982" s="174" t="s">
        <v>846</v>
      </c>
      <c r="B982" s="329">
        <v>0</v>
      </c>
      <c r="C982" s="329">
        <v>0</v>
      </c>
      <c r="D982" s="329">
        <v>0</v>
      </c>
      <c r="E982" s="351"/>
      <c r="F982" s="351">
        <v>0</v>
      </c>
    </row>
    <row r="983" ht="24.95" customHeight="true" spans="1:6">
      <c r="A983" s="174" t="s">
        <v>847</v>
      </c>
      <c r="B983" s="329">
        <v>0</v>
      </c>
      <c r="C983" s="329">
        <v>0</v>
      </c>
      <c r="D983" s="329">
        <v>0</v>
      </c>
      <c r="E983" s="351"/>
      <c r="F983" s="351">
        <v>0</v>
      </c>
    </row>
    <row r="984" ht="24.95" customHeight="true" spans="1:6">
      <c r="A984" s="174" t="s">
        <v>848</v>
      </c>
      <c r="B984" s="329">
        <v>221</v>
      </c>
      <c r="C984" s="329">
        <v>7156</v>
      </c>
      <c r="D984" s="329">
        <v>7156</v>
      </c>
      <c r="E984" s="351">
        <f>D984/C984*100</f>
        <v>100</v>
      </c>
      <c r="F984" s="351">
        <v>1097.54601226994</v>
      </c>
    </row>
    <row r="985" ht="24.95" customHeight="true" spans="1:6">
      <c r="A985" s="184" t="s">
        <v>849</v>
      </c>
      <c r="B985" s="327">
        <v>0</v>
      </c>
      <c r="C985" s="327">
        <v>0</v>
      </c>
      <c r="D985" s="327">
        <v>0</v>
      </c>
      <c r="E985" s="350"/>
      <c r="F985" s="350">
        <v>0</v>
      </c>
    </row>
    <row r="986" ht="24.95" customHeight="true" spans="1:6">
      <c r="A986" s="174" t="s">
        <v>96</v>
      </c>
      <c r="B986" s="329">
        <v>0</v>
      </c>
      <c r="C986" s="329">
        <v>0</v>
      </c>
      <c r="D986" s="329">
        <v>0</v>
      </c>
      <c r="E986" s="351"/>
      <c r="F986" s="351">
        <v>0</v>
      </c>
    </row>
    <row r="987" ht="24.95" customHeight="true" spans="1:6">
      <c r="A987" s="174" t="s">
        <v>97</v>
      </c>
      <c r="B987" s="329">
        <v>0</v>
      </c>
      <c r="C987" s="329">
        <v>0</v>
      </c>
      <c r="D987" s="329">
        <v>0</v>
      </c>
      <c r="E987" s="351"/>
      <c r="F987" s="351">
        <v>0</v>
      </c>
    </row>
    <row r="988" ht="24.95" customHeight="true" spans="1:6">
      <c r="A988" s="174" t="s">
        <v>98</v>
      </c>
      <c r="B988" s="329">
        <v>0</v>
      </c>
      <c r="C988" s="329">
        <v>0</v>
      </c>
      <c r="D988" s="329">
        <v>0</v>
      </c>
      <c r="E988" s="351"/>
      <c r="F988" s="351">
        <v>0</v>
      </c>
    </row>
    <row r="989" ht="24.95" customHeight="true" spans="1:6">
      <c r="A989" s="174" t="s">
        <v>850</v>
      </c>
      <c r="B989" s="329">
        <v>0</v>
      </c>
      <c r="C989" s="329">
        <v>0</v>
      </c>
      <c r="D989" s="329">
        <v>0</v>
      </c>
      <c r="E989" s="351"/>
      <c r="F989" s="351">
        <v>0</v>
      </c>
    </row>
    <row r="990" ht="24.95" customHeight="true" spans="1:6">
      <c r="A990" s="174" t="s">
        <v>851</v>
      </c>
      <c r="B990" s="329">
        <v>0</v>
      </c>
      <c r="C990" s="329">
        <v>0</v>
      </c>
      <c r="D990" s="329">
        <v>0</v>
      </c>
      <c r="E990" s="351"/>
      <c r="F990" s="351">
        <v>0</v>
      </c>
    </row>
    <row r="991" ht="24.95" customHeight="true" spans="1:6">
      <c r="A991" s="174" t="s">
        <v>852</v>
      </c>
      <c r="B991" s="329">
        <v>0</v>
      </c>
      <c r="C991" s="329">
        <v>0</v>
      </c>
      <c r="D991" s="329">
        <v>0</v>
      </c>
      <c r="E991" s="351"/>
      <c r="F991" s="351">
        <v>0</v>
      </c>
    </row>
    <row r="992" ht="24.95" customHeight="true" spans="1:6">
      <c r="A992" s="174" t="s">
        <v>853</v>
      </c>
      <c r="B992" s="329">
        <v>0</v>
      </c>
      <c r="C992" s="329">
        <v>0</v>
      </c>
      <c r="D992" s="329">
        <v>0</v>
      </c>
      <c r="E992" s="351"/>
      <c r="F992" s="351">
        <v>0</v>
      </c>
    </row>
    <row r="993" ht="24.95" customHeight="true" spans="1:6">
      <c r="A993" s="174" t="s">
        <v>854</v>
      </c>
      <c r="B993" s="329">
        <v>0</v>
      </c>
      <c r="C993" s="329">
        <v>0</v>
      </c>
      <c r="D993" s="329">
        <v>0</v>
      </c>
      <c r="E993" s="351"/>
      <c r="F993" s="351">
        <v>0</v>
      </c>
    </row>
    <row r="994" ht="24.95" customHeight="true" spans="1:6">
      <c r="A994" s="174" t="s">
        <v>855</v>
      </c>
      <c r="B994" s="329">
        <v>0</v>
      </c>
      <c r="C994" s="329">
        <v>0</v>
      </c>
      <c r="D994" s="329">
        <v>0</v>
      </c>
      <c r="E994" s="351"/>
      <c r="F994" s="351">
        <v>0</v>
      </c>
    </row>
    <row r="995" ht="24.95" customHeight="true" spans="1:6">
      <c r="A995" s="184" t="s">
        <v>856</v>
      </c>
      <c r="B995" s="327">
        <v>0</v>
      </c>
      <c r="C995" s="327">
        <v>3830</v>
      </c>
      <c r="D995" s="327">
        <v>3830</v>
      </c>
      <c r="E995" s="350">
        <f>D995/C995*100</f>
        <v>100</v>
      </c>
      <c r="F995" s="350">
        <v>5175.67567567568</v>
      </c>
    </row>
    <row r="996" ht="24.95" customHeight="true" spans="1:6">
      <c r="A996" s="174" t="s">
        <v>96</v>
      </c>
      <c r="B996" s="329">
        <v>0</v>
      </c>
      <c r="C996" s="329">
        <v>0</v>
      </c>
      <c r="D996" s="329">
        <v>0</v>
      </c>
      <c r="E996" s="351"/>
      <c r="F996" s="351">
        <v>0</v>
      </c>
    </row>
    <row r="997" ht="24.95" customHeight="true" spans="1:6">
      <c r="A997" s="174" t="s">
        <v>97</v>
      </c>
      <c r="B997" s="329">
        <v>0</v>
      </c>
      <c r="C997" s="329">
        <v>0</v>
      </c>
      <c r="D997" s="329">
        <v>0</v>
      </c>
      <c r="E997" s="351"/>
      <c r="F997" s="351">
        <v>0</v>
      </c>
    </row>
    <row r="998" ht="24.95" customHeight="true" spans="1:6">
      <c r="A998" s="174" t="s">
        <v>98</v>
      </c>
      <c r="B998" s="329">
        <v>0</v>
      </c>
      <c r="C998" s="329">
        <v>0</v>
      </c>
      <c r="D998" s="329">
        <v>0</v>
      </c>
      <c r="E998" s="351"/>
      <c r="F998" s="351">
        <v>0</v>
      </c>
    </row>
    <row r="999" ht="24.95" customHeight="true" spans="1:6">
      <c r="A999" s="174" t="s">
        <v>857</v>
      </c>
      <c r="B999" s="329">
        <v>0</v>
      </c>
      <c r="C999" s="329">
        <v>0</v>
      </c>
      <c r="D999" s="329">
        <v>0</v>
      </c>
      <c r="E999" s="351"/>
      <c r="F999" s="351">
        <v>0</v>
      </c>
    </row>
    <row r="1000" ht="24.95" customHeight="true" spans="1:6">
      <c r="A1000" s="174" t="s">
        <v>858</v>
      </c>
      <c r="B1000" s="329">
        <v>0</v>
      </c>
      <c r="C1000" s="329">
        <v>0</v>
      </c>
      <c r="D1000" s="329">
        <v>0</v>
      </c>
      <c r="E1000" s="351"/>
      <c r="F1000" s="351">
        <v>0</v>
      </c>
    </row>
    <row r="1001" ht="24.95" customHeight="true" spans="1:6">
      <c r="A1001" s="174" t="s">
        <v>859</v>
      </c>
      <c r="B1001" s="329">
        <v>0</v>
      </c>
      <c r="C1001" s="329">
        <v>0</v>
      </c>
      <c r="D1001" s="329">
        <v>0</v>
      </c>
      <c r="E1001" s="351"/>
      <c r="F1001" s="351">
        <v>0</v>
      </c>
    </row>
    <row r="1002" ht="24.95" customHeight="true" spans="1:6">
      <c r="A1002" s="174" t="s">
        <v>860</v>
      </c>
      <c r="B1002" s="329">
        <v>0</v>
      </c>
      <c r="C1002" s="329">
        <v>0</v>
      </c>
      <c r="D1002" s="329">
        <v>0</v>
      </c>
      <c r="E1002" s="351"/>
      <c r="F1002" s="351">
        <v>0</v>
      </c>
    </row>
    <row r="1003" ht="24.95" customHeight="true" spans="1:6">
      <c r="A1003" s="174" t="s">
        <v>861</v>
      </c>
      <c r="B1003" s="329">
        <v>0</v>
      </c>
      <c r="C1003" s="329">
        <v>0</v>
      </c>
      <c r="D1003" s="329">
        <v>0</v>
      </c>
      <c r="E1003" s="351"/>
      <c r="F1003" s="351">
        <v>0</v>
      </c>
    </row>
    <row r="1004" ht="24.95" customHeight="true" spans="1:6">
      <c r="A1004" s="174" t="s">
        <v>862</v>
      </c>
      <c r="B1004" s="329">
        <v>0</v>
      </c>
      <c r="C1004" s="329">
        <v>3830</v>
      </c>
      <c r="D1004" s="329">
        <v>3830</v>
      </c>
      <c r="E1004" s="351">
        <f>D1004/C1004*100</f>
        <v>100</v>
      </c>
      <c r="F1004" s="351">
        <v>5175.67567567568</v>
      </c>
    </row>
    <row r="1005" ht="24.95" customHeight="true" spans="1:6">
      <c r="A1005" s="184" t="s">
        <v>863</v>
      </c>
      <c r="B1005" s="327">
        <v>61</v>
      </c>
      <c r="C1005" s="327">
        <v>7013</v>
      </c>
      <c r="D1005" s="327">
        <v>7228</v>
      </c>
      <c r="E1005" s="350">
        <f>D1005/C1005*100</f>
        <v>103.065735063454</v>
      </c>
      <c r="F1005" s="350">
        <v>148.785508439687</v>
      </c>
    </row>
    <row r="1006" ht="24.95" customHeight="true" spans="1:6">
      <c r="A1006" s="174" t="s">
        <v>864</v>
      </c>
      <c r="B1006" s="329">
        <v>0</v>
      </c>
      <c r="C1006" s="329">
        <v>4546</v>
      </c>
      <c r="D1006" s="329">
        <v>4761</v>
      </c>
      <c r="E1006" s="351">
        <f>D1006/C1006*100</f>
        <v>104.729432468104</v>
      </c>
      <c r="F1006" s="351">
        <v>239.126067302863</v>
      </c>
    </row>
    <row r="1007" ht="24.95" customHeight="true" spans="1:6">
      <c r="A1007" s="174" t="s">
        <v>865</v>
      </c>
      <c r="B1007" s="329">
        <v>0</v>
      </c>
      <c r="C1007" s="329">
        <v>152</v>
      </c>
      <c r="D1007" s="329">
        <v>152</v>
      </c>
      <c r="E1007" s="351">
        <f>D1007/C1007*100</f>
        <v>100</v>
      </c>
      <c r="F1007" s="351">
        <v>79.5811518324607</v>
      </c>
    </row>
    <row r="1008" ht="24.95" customHeight="true" spans="1:6">
      <c r="A1008" s="174" t="s">
        <v>866</v>
      </c>
      <c r="B1008" s="329">
        <v>0</v>
      </c>
      <c r="C1008" s="329">
        <v>2315</v>
      </c>
      <c r="D1008" s="329">
        <v>2315</v>
      </c>
      <c r="E1008" s="351">
        <f>D1008/C1008*100</f>
        <v>100</v>
      </c>
      <c r="F1008" s="351">
        <v>86.5097159940209</v>
      </c>
    </row>
    <row r="1009" ht="24.95" customHeight="true" spans="1:6">
      <c r="A1009" s="174" t="s">
        <v>867</v>
      </c>
      <c r="B1009" s="329">
        <v>61</v>
      </c>
      <c r="C1009" s="329"/>
      <c r="D1009" s="329">
        <v>0</v>
      </c>
      <c r="E1009" s="351"/>
      <c r="F1009" s="351">
        <v>0</v>
      </c>
    </row>
    <row r="1010" ht="24.95" customHeight="true" spans="1:6">
      <c r="A1010" s="184" t="s">
        <v>868</v>
      </c>
      <c r="B1010" s="327">
        <v>13</v>
      </c>
      <c r="C1010" s="327">
        <v>15</v>
      </c>
      <c r="D1010" s="327">
        <v>15</v>
      </c>
      <c r="E1010" s="350">
        <f>D1010/C1010*100</f>
        <v>100</v>
      </c>
      <c r="F1010" s="350">
        <v>83.3333333333333</v>
      </c>
    </row>
    <row r="1011" ht="24.95" customHeight="true" spans="1:6">
      <c r="A1011" s="174" t="s">
        <v>96</v>
      </c>
      <c r="B1011" s="329">
        <v>0</v>
      </c>
      <c r="C1011" s="329">
        <v>0</v>
      </c>
      <c r="D1011" s="329">
        <v>0</v>
      </c>
      <c r="E1011" s="351"/>
      <c r="F1011" s="351">
        <v>0</v>
      </c>
    </row>
    <row r="1012" ht="24.95" customHeight="true" spans="1:6">
      <c r="A1012" s="174" t="s">
        <v>97</v>
      </c>
      <c r="B1012" s="329">
        <v>13</v>
      </c>
      <c r="C1012" s="329">
        <v>15</v>
      </c>
      <c r="D1012" s="329">
        <v>15</v>
      </c>
      <c r="E1012" s="351">
        <f>D1012/C1012*100</f>
        <v>100</v>
      </c>
      <c r="F1012" s="351">
        <v>83.3333333333333</v>
      </c>
    </row>
    <row r="1013" ht="24.95" customHeight="true" spans="1:6">
      <c r="A1013" s="174" t="s">
        <v>98</v>
      </c>
      <c r="B1013" s="329">
        <v>0</v>
      </c>
      <c r="C1013" s="329">
        <v>0</v>
      </c>
      <c r="D1013" s="329">
        <v>0</v>
      </c>
      <c r="E1013" s="351"/>
      <c r="F1013" s="351">
        <v>0</v>
      </c>
    </row>
    <row r="1014" ht="24.95" customHeight="true" spans="1:6">
      <c r="A1014" s="174" t="s">
        <v>854</v>
      </c>
      <c r="B1014" s="329">
        <v>0</v>
      </c>
      <c r="C1014" s="329">
        <v>0</v>
      </c>
      <c r="D1014" s="329">
        <v>0</v>
      </c>
      <c r="E1014" s="351"/>
      <c r="F1014" s="351">
        <v>0</v>
      </c>
    </row>
    <row r="1015" ht="24.95" customHeight="true" spans="1:6">
      <c r="A1015" s="174" t="s">
        <v>869</v>
      </c>
      <c r="B1015" s="329">
        <v>0</v>
      </c>
      <c r="C1015" s="329">
        <v>0</v>
      </c>
      <c r="D1015" s="329">
        <v>0</v>
      </c>
      <c r="E1015" s="351"/>
      <c r="F1015" s="351">
        <v>0</v>
      </c>
    </row>
    <row r="1016" ht="24.95" customHeight="true" spans="1:6">
      <c r="A1016" s="174" t="s">
        <v>870</v>
      </c>
      <c r="B1016" s="329">
        <v>0</v>
      </c>
      <c r="C1016" s="329">
        <v>0</v>
      </c>
      <c r="D1016" s="329">
        <v>0</v>
      </c>
      <c r="E1016" s="351"/>
      <c r="F1016" s="351">
        <v>0</v>
      </c>
    </row>
    <row r="1017" ht="24.95" customHeight="true" spans="1:6">
      <c r="A1017" s="184" t="s">
        <v>871</v>
      </c>
      <c r="B1017" s="327">
        <v>0</v>
      </c>
      <c r="C1017" s="327">
        <v>322</v>
      </c>
      <c r="D1017" s="327">
        <v>322</v>
      </c>
      <c r="E1017" s="350">
        <f>D1017/C1017*100</f>
        <v>100</v>
      </c>
      <c r="F1017" s="350">
        <v>51.7684887459807</v>
      </c>
    </row>
    <row r="1018" ht="24.95" customHeight="true" spans="1:6">
      <c r="A1018" s="174" t="s">
        <v>872</v>
      </c>
      <c r="B1018" s="329">
        <v>0</v>
      </c>
      <c r="C1018" s="329">
        <v>322</v>
      </c>
      <c r="D1018" s="329">
        <v>322</v>
      </c>
      <c r="E1018" s="351">
        <f>D1018/C1018*100</f>
        <v>100</v>
      </c>
      <c r="F1018" s="351">
        <v>51.7684887459807</v>
      </c>
    </row>
    <row r="1019" ht="24.95" customHeight="true" spans="1:6">
      <c r="A1019" s="174" t="s">
        <v>873</v>
      </c>
      <c r="B1019" s="329">
        <v>0</v>
      </c>
      <c r="C1019" s="329">
        <v>0</v>
      </c>
      <c r="D1019" s="329">
        <v>0</v>
      </c>
      <c r="E1019" s="351"/>
      <c r="F1019" s="351">
        <v>0</v>
      </c>
    </row>
    <row r="1020" ht="24.95" customHeight="true" spans="1:6">
      <c r="A1020" s="174" t="s">
        <v>874</v>
      </c>
      <c r="B1020" s="329">
        <v>0</v>
      </c>
      <c r="C1020" s="329">
        <v>0</v>
      </c>
      <c r="D1020" s="329">
        <v>0</v>
      </c>
      <c r="E1020" s="351"/>
      <c r="F1020" s="351">
        <v>0</v>
      </c>
    </row>
    <row r="1021" ht="24.95" customHeight="true" spans="1:6">
      <c r="A1021" s="174" t="s">
        <v>875</v>
      </c>
      <c r="B1021" s="329">
        <v>0</v>
      </c>
      <c r="C1021" s="329">
        <v>0</v>
      </c>
      <c r="D1021" s="329">
        <v>0</v>
      </c>
      <c r="E1021" s="351"/>
      <c r="F1021" s="351">
        <v>0</v>
      </c>
    </row>
    <row r="1022" ht="24.95" customHeight="true" spans="1:6">
      <c r="A1022" s="184" t="s">
        <v>876</v>
      </c>
      <c r="B1022" s="327">
        <v>0</v>
      </c>
      <c r="C1022" s="327">
        <v>1</v>
      </c>
      <c r="D1022" s="327">
        <v>1</v>
      </c>
      <c r="E1022" s="350">
        <f>D1022/C1022*100</f>
        <v>100</v>
      </c>
      <c r="F1022" s="350">
        <v>0</v>
      </c>
    </row>
    <row r="1023" ht="24.95" customHeight="true" spans="1:6">
      <c r="A1023" s="174" t="s">
        <v>877</v>
      </c>
      <c r="B1023" s="329">
        <v>0</v>
      </c>
      <c r="C1023" s="329">
        <v>0</v>
      </c>
      <c r="D1023" s="329">
        <v>0</v>
      </c>
      <c r="E1023" s="351"/>
      <c r="F1023" s="351">
        <v>0</v>
      </c>
    </row>
    <row r="1024" ht="24.95" customHeight="true" spans="1:6">
      <c r="A1024" s="184" t="s">
        <v>878</v>
      </c>
      <c r="B1024" s="329">
        <v>0</v>
      </c>
      <c r="C1024" s="329">
        <v>1</v>
      </c>
      <c r="D1024" s="329">
        <v>1</v>
      </c>
      <c r="E1024" s="351">
        <f>D1024/C1024*100</f>
        <v>100</v>
      </c>
      <c r="F1024" s="351">
        <v>0</v>
      </c>
    </row>
    <row r="1025" ht="24.95" customHeight="true" spans="1:6">
      <c r="A1025" s="184" t="s">
        <v>879</v>
      </c>
      <c r="B1025" s="327">
        <v>3983</v>
      </c>
      <c r="C1025" s="327">
        <v>10773</v>
      </c>
      <c r="D1025" s="327">
        <v>9013</v>
      </c>
      <c r="E1025" s="350">
        <f>D1025/C1025*100</f>
        <v>83.6628608558433</v>
      </c>
      <c r="F1025" s="350">
        <v>58.1896830008393</v>
      </c>
    </row>
    <row r="1026" ht="24.95" customHeight="true" spans="1:6">
      <c r="A1026" s="184" t="s">
        <v>880</v>
      </c>
      <c r="B1026" s="327">
        <v>0</v>
      </c>
      <c r="C1026" s="327">
        <v>0</v>
      </c>
      <c r="D1026" s="327">
        <v>0</v>
      </c>
      <c r="E1026" s="350"/>
      <c r="F1026" s="350">
        <v>0</v>
      </c>
    </row>
    <row r="1027" ht="24.95" customHeight="true" spans="1:6">
      <c r="A1027" s="174" t="s">
        <v>96</v>
      </c>
      <c r="B1027" s="329">
        <v>0</v>
      </c>
      <c r="C1027" s="329">
        <v>0</v>
      </c>
      <c r="D1027" s="329">
        <v>0</v>
      </c>
      <c r="E1027" s="351"/>
      <c r="F1027" s="351">
        <v>0</v>
      </c>
    </row>
    <row r="1028" ht="24.95" customHeight="true" spans="1:6">
      <c r="A1028" s="174" t="s">
        <v>97</v>
      </c>
      <c r="B1028" s="329">
        <v>0</v>
      </c>
      <c r="C1028" s="329">
        <v>0</v>
      </c>
      <c r="D1028" s="329">
        <v>0</v>
      </c>
      <c r="E1028" s="351"/>
      <c r="F1028" s="351">
        <v>0</v>
      </c>
    </row>
    <row r="1029" ht="24.95" customHeight="true" spans="1:6">
      <c r="A1029" s="174" t="s">
        <v>98</v>
      </c>
      <c r="B1029" s="329">
        <v>0</v>
      </c>
      <c r="C1029" s="329">
        <v>0</v>
      </c>
      <c r="D1029" s="329">
        <v>0</v>
      </c>
      <c r="E1029" s="351"/>
      <c r="F1029" s="351">
        <v>0</v>
      </c>
    </row>
    <row r="1030" ht="24.95" customHeight="true" spans="1:6">
      <c r="A1030" s="174" t="s">
        <v>881</v>
      </c>
      <c r="B1030" s="329">
        <v>0</v>
      </c>
      <c r="C1030" s="329">
        <v>0</v>
      </c>
      <c r="D1030" s="329">
        <v>0</v>
      </c>
      <c r="E1030" s="351"/>
      <c r="F1030" s="351">
        <v>0</v>
      </c>
    </row>
    <row r="1031" ht="24.95" customHeight="true" spans="1:6">
      <c r="A1031" s="174" t="s">
        <v>882</v>
      </c>
      <c r="B1031" s="329">
        <v>0</v>
      </c>
      <c r="C1031" s="329">
        <v>0</v>
      </c>
      <c r="D1031" s="329">
        <v>0</v>
      </c>
      <c r="E1031" s="351"/>
      <c r="F1031" s="351">
        <v>0</v>
      </c>
    </row>
    <row r="1032" ht="24.95" customHeight="true" spans="1:6">
      <c r="A1032" s="174" t="s">
        <v>883</v>
      </c>
      <c r="B1032" s="329">
        <v>0</v>
      </c>
      <c r="C1032" s="329">
        <v>0</v>
      </c>
      <c r="D1032" s="329">
        <v>0</v>
      </c>
      <c r="E1032" s="351"/>
      <c r="F1032" s="351">
        <v>0</v>
      </c>
    </row>
    <row r="1033" ht="24.95" customHeight="true" spans="1:6">
      <c r="A1033" s="174" t="s">
        <v>884</v>
      </c>
      <c r="B1033" s="329">
        <v>0</v>
      </c>
      <c r="C1033" s="329">
        <v>0</v>
      </c>
      <c r="D1033" s="329">
        <v>0</v>
      </c>
      <c r="E1033" s="351"/>
      <c r="F1033" s="351">
        <v>0</v>
      </c>
    </row>
    <row r="1034" ht="24.95" customHeight="true" spans="1:6">
      <c r="A1034" s="174" t="s">
        <v>885</v>
      </c>
      <c r="B1034" s="329">
        <v>0</v>
      </c>
      <c r="C1034" s="329">
        <v>0</v>
      </c>
      <c r="D1034" s="329">
        <v>0</v>
      </c>
      <c r="E1034" s="351"/>
      <c r="F1034" s="351">
        <v>0</v>
      </c>
    </row>
    <row r="1035" ht="24.95" customHeight="true" spans="1:6">
      <c r="A1035" s="174" t="s">
        <v>886</v>
      </c>
      <c r="B1035" s="329">
        <v>0</v>
      </c>
      <c r="C1035" s="329">
        <v>0</v>
      </c>
      <c r="D1035" s="329">
        <v>0</v>
      </c>
      <c r="E1035" s="351"/>
      <c r="F1035" s="351">
        <v>0</v>
      </c>
    </row>
    <row r="1036" ht="24.95" customHeight="true" spans="1:6">
      <c r="A1036" s="184" t="s">
        <v>887</v>
      </c>
      <c r="B1036" s="327">
        <v>3294</v>
      </c>
      <c r="C1036" s="327">
        <v>10065</v>
      </c>
      <c r="D1036" s="327">
        <v>8306</v>
      </c>
      <c r="E1036" s="350">
        <f>D1036/C1036*100</f>
        <v>82.5235966219573</v>
      </c>
      <c r="F1036" s="350">
        <v>90.5483484138232</v>
      </c>
    </row>
    <row r="1037" ht="24.95" customHeight="true" spans="1:6">
      <c r="A1037" s="174" t="s">
        <v>96</v>
      </c>
      <c r="B1037" s="329">
        <v>659</v>
      </c>
      <c r="C1037" s="329">
        <v>670</v>
      </c>
      <c r="D1037" s="329">
        <v>670</v>
      </c>
      <c r="E1037" s="351">
        <f>D1037/C1037*100</f>
        <v>100</v>
      </c>
      <c r="F1037" s="351">
        <v>131.889763779528</v>
      </c>
    </row>
    <row r="1038" ht="24.95" customHeight="true" spans="1:6">
      <c r="A1038" s="174" t="s">
        <v>97</v>
      </c>
      <c r="B1038" s="329">
        <v>0</v>
      </c>
      <c r="C1038" s="329">
        <v>0</v>
      </c>
      <c r="D1038" s="329">
        <v>0</v>
      </c>
      <c r="E1038" s="351"/>
      <c r="F1038" s="351">
        <v>0</v>
      </c>
    </row>
    <row r="1039" ht="24.95" customHeight="true" spans="1:6">
      <c r="A1039" s="174" t="s">
        <v>98</v>
      </c>
      <c r="B1039" s="329">
        <v>128</v>
      </c>
      <c r="C1039" s="329">
        <v>127</v>
      </c>
      <c r="D1039" s="329">
        <v>127</v>
      </c>
      <c r="E1039" s="351">
        <f>D1039/C1039*100</f>
        <v>100</v>
      </c>
      <c r="F1039" s="351">
        <v>87.5862068965517</v>
      </c>
    </row>
    <row r="1040" ht="24.95" customHeight="true" spans="1:6">
      <c r="A1040" s="174" t="s">
        <v>888</v>
      </c>
      <c r="B1040" s="329">
        <v>0</v>
      </c>
      <c r="C1040" s="329">
        <v>0</v>
      </c>
      <c r="D1040" s="329">
        <v>0</v>
      </c>
      <c r="E1040" s="351"/>
      <c r="F1040" s="351">
        <v>0</v>
      </c>
    </row>
    <row r="1041" ht="24.95" customHeight="true" spans="1:6">
      <c r="A1041" s="174" t="s">
        <v>889</v>
      </c>
      <c r="B1041" s="329">
        <v>0</v>
      </c>
      <c r="C1041" s="329">
        <v>0</v>
      </c>
      <c r="D1041" s="329">
        <v>0</v>
      </c>
      <c r="E1041" s="351"/>
      <c r="F1041" s="351">
        <v>0</v>
      </c>
    </row>
    <row r="1042" ht="24.95" customHeight="true" spans="1:6">
      <c r="A1042" s="174" t="s">
        <v>890</v>
      </c>
      <c r="B1042" s="329">
        <v>0</v>
      </c>
      <c r="C1042" s="329">
        <v>0</v>
      </c>
      <c r="D1042" s="329">
        <v>0</v>
      </c>
      <c r="E1042" s="351"/>
      <c r="F1042" s="351">
        <v>0</v>
      </c>
    </row>
    <row r="1043" ht="24.95" customHeight="true" spans="1:6">
      <c r="A1043" s="174" t="s">
        <v>891</v>
      </c>
      <c r="B1043" s="329">
        <v>0</v>
      </c>
      <c r="C1043" s="329">
        <v>0</v>
      </c>
      <c r="D1043" s="329">
        <v>0</v>
      </c>
      <c r="E1043" s="351"/>
      <c r="F1043" s="351">
        <v>0</v>
      </c>
    </row>
    <row r="1044" ht="24.95" customHeight="true" spans="1:6">
      <c r="A1044" s="174" t="s">
        <v>892</v>
      </c>
      <c r="B1044" s="329">
        <v>0</v>
      </c>
      <c r="C1044" s="329">
        <v>0</v>
      </c>
      <c r="D1044" s="329">
        <v>0</v>
      </c>
      <c r="E1044" s="351"/>
      <c r="F1044" s="351">
        <v>0</v>
      </c>
    </row>
    <row r="1045" ht="24.95" customHeight="true" spans="1:6">
      <c r="A1045" s="174" t="s">
        <v>893</v>
      </c>
      <c r="B1045" s="329">
        <v>0</v>
      </c>
      <c r="C1045" s="329">
        <v>0</v>
      </c>
      <c r="D1045" s="329">
        <v>0</v>
      </c>
      <c r="E1045" s="351"/>
      <c r="F1045" s="351">
        <v>0</v>
      </c>
    </row>
    <row r="1046" ht="24.95" customHeight="true" spans="1:6">
      <c r="A1046" s="174" t="s">
        <v>894</v>
      </c>
      <c r="B1046" s="329">
        <v>0</v>
      </c>
      <c r="C1046" s="329">
        <v>0</v>
      </c>
      <c r="D1046" s="329">
        <v>0</v>
      </c>
      <c r="E1046" s="351"/>
      <c r="F1046" s="351">
        <v>0</v>
      </c>
    </row>
    <row r="1047" ht="24.95" customHeight="true" spans="1:6">
      <c r="A1047" s="174" t="s">
        <v>895</v>
      </c>
      <c r="B1047" s="329">
        <v>0</v>
      </c>
      <c r="C1047" s="329">
        <v>0</v>
      </c>
      <c r="D1047" s="329">
        <v>0</v>
      </c>
      <c r="E1047" s="351"/>
      <c r="F1047" s="351">
        <v>0</v>
      </c>
    </row>
    <row r="1048" ht="24.95" customHeight="true" spans="1:6">
      <c r="A1048" s="174" t="s">
        <v>896</v>
      </c>
      <c r="B1048" s="329">
        <v>0</v>
      </c>
      <c r="C1048" s="329">
        <v>0</v>
      </c>
      <c r="D1048" s="329">
        <v>0</v>
      </c>
      <c r="E1048" s="351"/>
      <c r="F1048" s="351">
        <v>0</v>
      </c>
    </row>
    <row r="1049" ht="24.95" customHeight="true" spans="1:6">
      <c r="A1049" s="174" t="s">
        <v>897</v>
      </c>
      <c r="B1049" s="329">
        <v>0</v>
      </c>
      <c r="C1049" s="329">
        <v>0</v>
      </c>
      <c r="D1049" s="329">
        <v>0</v>
      </c>
      <c r="E1049" s="351"/>
      <c r="F1049" s="351">
        <v>0</v>
      </c>
    </row>
    <row r="1050" ht="24.95" customHeight="true" spans="1:6">
      <c r="A1050" s="174" t="s">
        <v>898</v>
      </c>
      <c r="B1050" s="329">
        <v>0</v>
      </c>
      <c r="C1050" s="329">
        <v>0</v>
      </c>
      <c r="D1050" s="329">
        <v>0</v>
      </c>
      <c r="E1050" s="351"/>
      <c r="F1050" s="351">
        <v>0</v>
      </c>
    </row>
    <row r="1051" ht="24.95" customHeight="true" spans="1:6">
      <c r="A1051" s="174" t="s">
        <v>899</v>
      </c>
      <c r="B1051" s="329">
        <v>2507</v>
      </c>
      <c r="C1051" s="329">
        <v>9268</v>
      </c>
      <c r="D1051" s="329">
        <v>7509</v>
      </c>
      <c r="E1051" s="351">
        <f>D1051/C1051*100</f>
        <v>81.0207164436772</v>
      </c>
      <c r="F1051" s="351">
        <v>88.1338028169014</v>
      </c>
    </row>
    <row r="1052" ht="24.95" customHeight="true" spans="1:6">
      <c r="A1052" s="184" t="s">
        <v>900</v>
      </c>
      <c r="B1052" s="327">
        <v>0</v>
      </c>
      <c r="C1052" s="327">
        <v>0</v>
      </c>
      <c r="D1052" s="327">
        <v>0</v>
      </c>
      <c r="E1052" s="350"/>
      <c r="F1052" s="350">
        <v>0</v>
      </c>
    </row>
    <row r="1053" ht="24.95" customHeight="true" spans="1:6">
      <c r="A1053" s="174" t="s">
        <v>96</v>
      </c>
      <c r="B1053" s="329">
        <v>0</v>
      </c>
      <c r="C1053" s="329">
        <v>0</v>
      </c>
      <c r="D1053" s="329">
        <v>0</v>
      </c>
      <c r="E1053" s="351"/>
      <c r="F1053" s="351">
        <v>0</v>
      </c>
    </row>
    <row r="1054" ht="24.95" customHeight="true" spans="1:6">
      <c r="A1054" s="174" t="s">
        <v>97</v>
      </c>
      <c r="B1054" s="329">
        <v>0</v>
      </c>
      <c r="C1054" s="329">
        <v>0</v>
      </c>
      <c r="D1054" s="329">
        <v>0</v>
      </c>
      <c r="E1054" s="351"/>
      <c r="F1054" s="351">
        <v>0</v>
      </c>
    </row>
    <row r="1055" ht="24.95" customHeight="true" spans="1:6">
      <c r="A1055" s="174" t="s">
        <v>98</v>
      </c>
      <c r="B1055" s="329">
        <v>0</v>
      </c>
      <c r="C1055" s="329">
        <v>0</v>
      </c>
      <c r="D1055" s="329">
        <v>0</v>
      </c>
      <c r="E1055" s="351"/>
      <c r="F1055" s="351">
        <v>0</v>
      </c>
    </row>
    <row r="1056" ht="24.95" customHeight="true" spans="1:6">
      <c r="A1056" s="174" t="s">
        <v>901</v>
      </c>
      <c r="B1056" s="329">
        <v>0</v>
      </c>
      <c r="C1056" s="329">
        <v>0</v>
      </c>
      <c r="D1056" s="329">
        <v>0</v>
      </c>
      <c r="E1056" s="351"/>
      <c r="F1056" s="351">
        <v>0</v>
      </c>
    </row>
    <row r="1057" ht="24.95" customHeight="true" spans="1:6">
      <c r="A1057" s="184" t="s">
        <v>902</v>
      </c>
      <c r="B1057" s="327">
        <v>49</v>
      </c>
      <c r="C1057" s="327">
        <v>119</v>
      </c>
      <c r="D1057" s="327">
        <v>118</v>
      </c>
      <c r="E1057" s="350">
        <f>D1057/C1057*100</f>
        <v>99.1596638655462</v>
      </c>
      <c r="F1057" s="350">
        <v>166.197183098592</v>
      </c>
    </row>
    <row r="1058" ht="24.95" customHeight="true" spans="1:6">
      <c r="A1058" s="174" t="s">
        <v>96</v>
      </c>
      <c r="B1058" s="329">
        <v>0</v>
      </c>
      <c r="C1058" s="329">
        <v>0</v>
      </c>
      <c r="D1058" s="329">
        <v>0</v>
      </c>
      <c r="E1058" s="351"/>
      <c r="F1058" s="351">
        <v>0</v>
      </c>
    </row>
    <row r="1059" ht="24.95" customHeight="true" spans="1:6">
      <c r="A1059" s="174" t="s">
        <v>97</v>
      </c>
      <c r="B1059" s="329">
        <v>19</v>
      </c>
      <c r="C1059" s="329">
        <v>17</v>
      </c>
      <c r="D1059" s="329">
        <v>17</v>
      </c>
      <c r="E1059" s="351">
        <f>D1059/C1059*100</f>
        <v>100</v>
      </c>
      <c r="F1059" s="351">
        <v>80.9523809523809</v>
      </c>
    </row>
    <row r="1060" ht="24.95" customHeight="true" spans="1:6">
      <c r="A1060" s="174" t="s">
        <v>98</v>
      </c>
      <c r="B1060" s="329">
        <v>0</v>
      </c>
      <c r="C1060" s="329">
        <v>0</v>
      </c>
      <c r="D1060" s="329">
        <v>0</v>
      </c>
      <c r="E1060" s="351"/>
      <c r="F1060" s="351">
        <v>0</v>
      </c>
    </row>
    <row r="1061" ht="24.95" customHeight="true" spans="1:6">
      <c r="A1061" s="174" t="s">
        <v>903</v>
      </c>
      <c r="B1061" s="329">
        <v>0</v>
      </c>
      <c r="C1061" s="329">
        <v>0</v>
      </c>
      <c r="D1061" s="329">
        <v>0</v>
      </c>
      <c r="E1061" s="351"/>
      <c r="F1061" s="351">
        <v>0</v>
      </c>
    </row>
    <row r="1062" ht="24.95" customHeight="true" spans="1:6">
      <c r="A1062" s="174" t="s">
        <v>904</v>
      </c>
      <c r="B1062" s="329">
        <v>0</v>
      </c>
      <c r="C1062" s="329">
        <v>0</v>
      </c>
      <c r="D1062" s="329">
        <v>0</v>
      </c>
      <c r="E1062" s="351"/>
      <c r="F1062" s="351">
        <v>0</v>
      </c>
    </row>
    <row r="1063" ht="24.95" customHeight="true" spans="1:6">
      <c r="A1063" s="174" t="s">
        <v>905</v>
      </c>
      <c r="B1063" s="329">
        <v>0</v>
      </c>
      <c r="C1063" s="329">
        <v>0</v>
      </c>
      <c r="D1063" s="329">
        <v>0</v>
      </c>
      <c r="E1063" s="351"/>
      <c r="F1063" s="351">
        <v>0</v>
      </c>
    </row>
    <row r="1064" ht="24.95" customHeight="true" spans="1:6">
      <c r="A1064" s="174" t="s">
        <v>906</v>
      </c>
      <c r="B1064" s="329">
        <v>0</v>
      </c>
      <c r="C1064" s="329">
        <v>44</v>
      </c>
      <c r="D1064" s="329">
        <v>43</v>
      </c>
      <c r="E1064" s="351">
        <f>D1064/C1064*100</f>
        <v>97.7272727272727</v>
      </c>
      <c r="F1064" s="351">
        <v>286.666666666667</v>
      </c>
    </row>
    <row r="1065" ht="24.95" customHeight="true" spans="1:6">
      <c r="A1065" s="174" t="s">
        <v>907</v>
      </c>
      <c r="B1065" s="329">
        <v>0</v>
      </c>
      <c r="C1065" s="329">
        <v>0</v>
      </c>
      <c r="D1065" s="329">
        <v>0</v>
      </c>
      <c r="E1065" s="351"/>
      <c r="F1065" s="351">
        <v>0</v>
      </c>
    </row>
    <row r="1066" ht="24.95" customHeight="true" spans="1:6">
      <c r="A1066" s="174" t="s">
        <v>908</v>
      </c>
      <c r="B1066" s="329">
        <v>0</v>
      </c>
      <c r="C1066" s="329">
        <v>28</v>
      </c>
      <c r="D1066" s="329">
        <v>28</v>
      </c>
      <c r="E1066" s="351">
        <f>D1066/C1066*100</f>
        <v>100</v>
      </c>
      <c r="F1066" s="351">
        <v>0</v>
      </c>
    </row>
    <row r="1067" ht="24.95" customHeight="true" spans="1:6">
      <c r="A1067" s="174" t="s">
        <v>909</v>
      </c>
      <c r="B1067" s="329">
        <v>0</v>
      </c>
      <c r="C1067" s="329">
        <v>0</v>
      </c>
      <c r="D1067" s="329">
        <v>0</v>
      </c>
      <c r="E1067" s="351"/>
      <c r="F1067" s="351">
        <v>0</v>
      </c>
    </row>
    <row r="1068" ht="24.95" customHeight="true" spans="1:6">
      <c r="A1068" s="174" t="s">
        <v>854</v>
      </c>
      <c r="B1068" s="329">
        <v>0</v>
      </c>
      <c r="C1068" s="329">
        <v>0</v>
      </c>
      <c r="D1068" s="329">
        <v>0</v>
      </c>
      <c r="E1068" s="351"/>
      <c r="F1068" s="351">
        <v>0</v>
      </c>
    </row>
    <row r="1069" ht="24.95" customHeight="true" spans="1:6">
      <c r="A1069" s="174" t="s">
        <v>910</v>
      </c>
      <c r="B1069" s="329">
        <v>0</v>
      </c>
      <c r="C1069" s="329">
        <v>0</v>
      </c>
      <c r="D1069" s="329">
        <v>0</v>
      </c>
      <c r="E1069" s="351"/>
      <c r="F1069" s="351">
        <v>0</v>
      </c>
    </row>
    <row r="1070" ht="24.95" customHeight="true" spans="1:6">
      <c r="A1070" s="174" t="s">
        <v>911</v>
      </c>
      <c r="B1070" s="329">
        <v>30</v>
      </c>
      <c r="C1070" s="329">
        <v>30</v>
      </c>
      <c r="D1070" s="329">
        <v>30</v>
      </c>
      <c r="E1070" s="351">
        <f>D1070/C1070*100</f>
        <v>100</v>
      </c>
      <c r="F1070" s="351">
        <v>85.7142857142857</v>
      </c>
    </row>
    <row r="1071" ht="24.95" customHeight="true" spans="1:6">
      <c r="A1071" s="184" t="s">
        <v>912</v>
      </c>
      <c r="B1071" s="327">
        <v>640</v>
      </c>
      <c r="C1071" s="327">
        <v>572</v>
      </c>
      <c r="D1071" s="327">
        <v>572</v>
      </c>
      <c r="E1071" s="350">
        <f>D1071/C1071*100</f>
        <v>100</v>
      </c>
      <c r="F1071" s="350">
        <v>95.1747088186356</v>
      </c>
    </row>
    <row r="1072" ht="24.95" customHeight="true" spans="1:6">
      <c r="A1072" s="174" t="s">
        <v>96</v>
      </c>
      <c r="B1072" s="329">
        <v>622</v>
      </c>
      <c r="C1072" s="329">
        <v>555</v>
      </c>
      <c r="D1072" s="329">
        <v>555</v>
      </c>
      <c r="E1072" s="351">
        <f>D1072/C1072*100</f>
        <v>100</v>
      </c>
      <c r="F1072" s="351">
        <v>95.8549222797927</v>
      </c>
    </row>
    <row r="1073" ht="24.95" customHeight="true" spans="1:6">
      <c r="A1073" s="174" t="s">
        <v>97</v>
      </c>
      <c r="B1073" s="329">
        <v>18</v>
      </c>
      <c r="C1073" s="329">
        <v>17</v>
      </c>
      <c r="D1073" s="329">
        <v>17</v>
      </c>
      <c r="E1073" s="351">
        <f>D1073/C1073*100</f>
        <v>100</v>
      </c>
      <c r="F1073" s="351">
        <v>77.2727272727273</v>
      </c>
    </row>
    <row r="1074" ht="24.95" customHeight="true" spans="1:6">
      <c r="A1074" s="174" t="s">
        <v>98</v>
      </c>
      <c r="B1074" s="329">
        <v>0</v>
      </c>
      <c r="C1074" s="329">
        <v>0</v>
      </c>
      <c r="D1074" s="329">
        <v>0</v>
      </c>
      <c r="E1074" s="351"/>
      <c r="F1074" s="351">
        <v>0</v>
      </c>
    </row>
    <row r="1075" ht="24.95" customHeight="true" spans="1:6">
      <c r="A1075" s="174" t="s">
        <v>913</v>
      </c>
      <c r="B1075" s="329">
        <v>0</v>
      </c>
      <c r="C1075" s="329">
        <v>0</v>
      </c>
      <c r="D1075" s="329">
        <v>0</v>
      </c>
      <c r="E1075" s="351"/>
      <c r="F1075" s="351">
        <v>0</v>
      </c>
    </row>
    <row r="1076" ht="24.95" customHeight="true" spans="1:6">
      <c r="A1076" s="174" t="s">
        <v>914</v>
      </c>
      <c r="B1076" s="329">
        <v>0</v>
      </c>
      <c r="C1076" s="329">
        <v>0</v>
      </c>
      <c r="D1076" s="329">
        <v>0</v>
      </c>
      <c r="E1076" s="351"/>
      <c r="F1076" s="351">
        <v>0</v>
      </c>
    </row>
    <row r="1077" ht="24.95" customHeight="true" spans="1:6">
      <c r="A1077" s="174" t="s">
        <v>915</v>
      </c>
      <c r="B1077" s="329">
        <v>0</v>
      </c>
      <c r="C1077" s="329">
        <v>0</v>
      </c>
      <c r="D1077" s="329">
        <v>0</v>
      </c>
      <c r="E1077" s="351"/>
      <c r="F1077" s="351">
        <v>0</v>
      </c>
    </row>
    <row r="1078" ht="24.95" customHeight="true" spans="1:6">
      <c r="A1078" s="184" t="s">
        <v>916</v>
      </c>
      <c r="B1078" s="327">
        <v>0</v>
      </c>
      <c r="C1078" s="327">
        <v>17</v>
      </c>
      <c r="D1078" s="327">
        <v>17</v>
      </c>
      <c r="E1078" s="350">
        <f>D1078/C1078*100</f>
        <v>100</v>
      </c>
      <c r="F1078" s="350">
        <v>13.1782945736434</v>
      </c>
    </row>
    <row r="1079" ht="24.95" customHeight="true" spans="1:6">
      <c r="A1079" s="174" t="s">
        <v>96</v>
      </c>
      <c r="B1079" s="329">
        <v>0</v>
      </c>
      <c r="C1079" s="329">
        <v>0</v>
      </c>
      <c r="D1079" s="329">
        <v>0</v>
      </c>
      <c r="E1079" s="351"/>
      <c r="F1079" s="351">
        <v>0</v>
      </c>
    </row>
    <row r="1080" ht="24.95" customHeight="true" spans="1:6">
      <c r="A1080" s="174" t="s">
        <v>97</v>
      </c>
      <c r="B1080" s="329">
        <v>0</v>
      </c>
      <c r="C1080" s="329">
        <v>0</v>
      </c>
      <c r="D1080" s="329">
        <v>0</v>
      </c>
      <c r="E1080" s="351"/>
      <c r="F1080" s="351">
        <v>0</v>
      </c>
    </row>
    <row r="1081" ht="24.95" customHeight="true" spans="1:6">
      <c r="A1081" s="174" t="s">
        <v>98</v>
      </c>
      <c r="B1081" s="329">
        <v>0</v>
      </c>
      <c r="C1081" s="329">
        <v>0</v>
      </c>
      <c r="D1081" s="329">
        <v>0</v>
      </c>
      <c r="E1081" s="351"/>
      <c r="F1081" s="351">
        <v>0</v>
      </c>
    </row>
    <row r="1082" ht="24.95" customHeight="true" spans="1:6">
      <c r="A1082" s="174" t="s">
        <v>917</v>
      </c>
      <c r="B1082" s="329">
        <v>0</v>
      </c>
      <c r="C1082" s="329">
        <v>0</v>
      </c>
      <c r="D1082" s="329">
        <v>0</v>
      </c>
      <c r="E1082" s="351"/>
      <c r="F1082" s="351">
        <v>0</v>
      </c>
    </row>
    <row r="1083" ht="24.95" customHeight="true" spans="1:6">
      <c r="A1083" s="174" t="s">
        <v>918</v>
      </c>
      <c r="B1083" s="329">
        <v>0</v>
      </c>
      <c r="C1083" s="329">
        <v>17</v>
      </c>
      <c r="D1083" s="329">
        <v>17</v>
      </c>
      <c r="E1083" s="351">
        <f>D1083/C1083*100</f>
        <v>100</v>
      </c>
      <c r="F1083" s="351">
        <v>32.6923076923077</v>
      </c>
    </row>
    <row r="1084" ht="24.95" customHeight="true" spans="1:6">
      <c r="A1084" s="174" t="s">
        <v>920</v>
      </c>
      <c r="B1084" s="329">
        <v>0</v>
      </c>
      <c r="C1084" s="329">
        <v>0</v>
      </c>
      <c r="D1084" s="329">
        <v>0</v>
      </c>
      <c r="E1084" s="351"/>
      <c r="F1084" s="351">
        <v>0</v>
      </c>
    </row>
    <row r="1085" ht="24.95" customHeight="true" spans="1:6">
      <c r="A1085" s="184" t="s">
        <v>1471</v>
      </c>
      <c r="B1085" s="327">
        <v>0</v>
      </c>
      <c r="C1085" s="327">
        <v>0</v>
      </c>
      <c r="D1085" s="327">
        <v>0</v>
      </c>
      <c r="E1085" s="350"/>
      <c r="F1085" s="350">
        <v>0</v>
      </c>
    </row>
    <row r="1086" ht="24.95" customHeight="true" spans="1:6">
      <c r="A1086" s="174" t="s">
        <v>922</v>
      </c>
      <c r="B1086" s="329">
        <v>0</v>
      </c>
      <c r="C1086" s="329">
        <v>0</v>
      </c>
      <c r="D1086" s="329">
        <v>0</v>
      </c>
      <c r="E1086" s="351"/>
      <c r="F1086" s="351">
        <v>0</v>
      </c>
    </row>
    <row r="1087" ht="24.95" customHeight="true" spans="1:6">
      <c r="A1087" s="174" t="s">
        <v>923</v>
      </c>
      <c r="B1087" s="329">
        <v>0</v>
      </c>
      <c r="C1087" s="329">
        <v>0</v>
      </c>
      <c r="D1087" s="329">
        <v>0</v>
      </c>
      <c r="E1087" s="351"/>
      <c r="F1087" s="351">
        <v>0</v>
      </c>
    </row>
    <row r="1088" ht="24.95" customHeight="true" spans="1:6">
      <c r="A1088" s="174" t="s">
        <v>924</v>
      </c>
      <c r="B1088" s="329">
        <v>0</v>
      </c>
      <c r="C1088" s="329">
        <v>0</v>
      </c>
      <c r="D1088" s="329">
        <v>0</v>
      </c>
      <c r="E1088" s="351"/>
      <c r="F1088" s="351">
        <v>0</v>
      </c>
    </row>
    <row r="1089" ht="24.95" customHeight="true" spans="1:6">
      <c r="A1089" s="174" t="s">
        <v>925</v>
      </c>
      <c r="B1089" s="329">
        <v>0</v>
      </c>
      <c r="C1089" s="329">
        <v>0</v>
      </c>
      <c r="D1089" s="329">
        <v>0</v>
      </c>
      <c r="E1089" s="351"/>
      <c r="F1089" s="351">
        <v>0</v>
      </c>
    </row>
    <row r="1090" ht="24.95" customHeight="true" spans="1:6">
      <c r="A1090" s="174" t="s">
        <v>1472</v>
      </c>
      <c r="B1090" s="329">
        <v>0</v>
      </c>
      <c r="C1090" s="329">
        <v>0</v>
      </c>
      <c r="D1090" s="329">
        <v>0</v>
      </c>
      <c r="E1090" s="351"/>
      <c r="F1090" s="351">
        <v>0</v>
      </c>
    </row>
    <row r="1091" ht="24.95" customHeight="true" spans="1:6">
      <c r="A1091" s="184" t="s">
        <v>927</v>
      </c>
      <c r="B1091" s="327">
        <v>403</v>
      </c>
      <c r="C1091" s="327">
        <v>724</v>
      </c>
      <c r="D1091" s="327">
        <v>723</v>
      </c>
      <c r="E1091" s="350">
        <f>D1091/C1091*100</f>
        <v>99.8618784530387</v>
      </c>
      <c r="F1091" s="350">
        <v>70.8129285014692</v>
      </c>
    </row>
    <row r="1092" ht="24.95" customHeight="true" spans="1:6">
      <c r="A1092" s="184" t="s">
        <v>928</v>
      </c>
      <c r="B1092" s="327">
        <v>403</v>
      </c>
      <c r="C1092" s="327">
        <v>434</v>
      </c>
      <c r="D1092" s="327">
        <v>433</v>
      </c>
      <c r="E1092" s="350">
        <f>D1092/C1092*100</f>
        <v>99.7695852534562</v>
      </c>
      <c r="F1092" s="350">
        <v>52.2316043425814</v>
      </c>
    </row>
    <row r="1093" ht="24.95" customHeight="true" spans="1:6">
      <c r="A1093" s="174" t="s">
        <v>96</v>
      </c>
      <c r="B1093" s="329">
        <v>403</v>
      </c>
      <c r="C1093" s="329">
        <v>344</v>
      </c>
      <c r="D1093" s="329">
        <v>343</v>
      </c>
      <c r="E1093" s="351">
        <f>D1093/C1093*100</f>
        <v>99.7093023255814</v>
      </c>
      <c r="F1093" s="351">
        <v>93.972602739726</v>
      </c>
    </row>
    <row r="1094" ht="24.95" customHeight="true" spans="1:6">
      <c r="A1094" s="174" t="s">
        <v>97</v>
      </c>
      <c r="B1094" s="329">
        <v>0</v>
      </c>
      <c r="C1094" s="329">
        <v>0</v>
      </c>
      <c r="D1094" s="329">
        <v>0</v>
      </c>
      <c r="E1094" s="351"/>
      <c r="F1094" s="351">
        <v>0</v>
      </c>
    </row>
    <row r="1095" ht="24.95" customHeight="true" spans="1:6">
      <c r="A1095" s="174" t="s">
        <v>98</v>
      </c>
      <c r="B1095" s="329">
        <v>0</v>
      </c>
      <c r="C1095" s="329">
        <v>0</v>
      </c>
      <c r="D1095" s="329">
        <v>0</v>
      </c>
      <c r="E1095" s="351"/>
      <c r="F1095" s="351">
        <v>0</v>
      </c>
    </row>
    <row r="1096" ht="24.95" customHeight="true" spans="1:6">
      <c r="A1096" s="174" t="s">
        <v>929</v>
      </c>
      <c r="B1096" s="329">
        <v>0</v>
      </c>
      <c r="C1096" s="329">
        <v>0</v>
      </c>
      <c r="D1096" s="329">
        <v>0</v>
      </c>
      <c r="E1096" s="351"/>
      <c r="F1096" s="351">
        <v>0</v>
      </c>
    </row>
    <row r="1097" ht="24.95" customHeight="true" spans="1:6">
      <c r="A1097" s="174" t="s">
        <v>930</v>
      </c>
      <c r="B1097" s="329">
        <v>0</v>
      </c>
      <c r="C1097" s="329">
        <v>0</v>
      </c>
      <c r="D1097" s="329">
        <v>0</v>
      </c>
      <c r="E1097" s="351"/>
      <c r="F1097" s="351">
        <v>0</v>
      </c>
    </row>
    <row r="1098" ht="24.95" customHeight="true" spans="1:6">
      <c r="A1098" s="174" t="s">
        <v>931</v>
      </c>
      <c r="B1098" s="329">
        <v>0</v>
      </c>
      <c r="C1098" s="329">
        <v>0</v>
      </c>
      <c r="D1098" s="329">
        <v>0</v>
      </c>
      <c r="E1098" s="351"/>
      <c r="F1098" s="351">
        <v>0</v>
      </c>
    </row>
    <row r="1099" ht="24.95" customHeight="true" spans="1:6">
      <c r="A1099" s="174" t="s">
        <v>932</v>
      </c>
      <c r="B1099" s="329">
        <v>0</v>
      </c>
      <c r="C1099" s="329">
        <v>0</v>
      </c>
      <c r="D1099" s="329">
        <v>0</v>
      </c>
      <c r="E1099" s="351"/>
      <c r="F1099" s="351">
        <v>0</v>
      </c>
    </row>
    <row r="1100" ht="24.95" customHeight="true" spans="1:6">
      <c r="A1100" s="174" t="s">
        <v>105</v>
      </c>
      <c r="B1100" s="329">
        <v>0</v>
      </c>
      <c r="C1100" s="329">
        <v>0</v>
      </c>
      <c r="D1100" s="329">
        <v>0</v>
      </c>
      <c r="E1100" s="351"/>
      <c r="F1100" s="351">
        <v>0</v>
      </c>
    </row>
    <row r="1101" ht="24.95" customHeight="true" spans="1:6">
      <c r="A1101" s="174" t="s">
        <v>933</v>
      </c>
      <c r="B1101" s="329">
        <v>0</v>
      </c>
      <c r="C1101" s="329">
        <v>90</v>
      </c>
      <c r="D1101" s="329">
        <v>90</v>
      </c>
      <c r="E1101" s="351">
        <f>D1101/C1101*100</f>
        <v>100</v>
      </c>
      <c r="F1101" s="351">
        <v>19.5227765726681</v>
      </c>
    </row>
    <row r="1102" ht="24.95" customHeight="true" spans="1:6">
      <c r="A1102" s="184" t="s">
        <v>934</v>
      </c>
      <c r="B1102" s="327">
        <v>0</v>
      </c>
      <c r="C1102" s="327">
        <v>290</v>
      </c>
      <c r="D1102" s="327">
        <v>290</v>
      </c>
      <c r="E1102" s="350">
        <f>D1102/C1102*100</f>
        <v>100</v>
      </c>
      <c r="F1102" s="350">
        <v>162.011173184358</v>
      </c>
    </row>
    <row r="1103" ht="24.95" customHeight="true" spans="1:6">
      <c r="A1103" s="174" t="s">
        <v>96</v>
      </c>
      <c r="B1103" s="329">
        <v>0</v>
      </c>
      <c r="C1103" s="329">
        <v>0</v>
      </c>
      <c r="D1103" s="329">
        <v>0</v>
      </c>
      <c r="E1103" s="351"/>
      <c r="F1103" s="351">
        <v>0</v>
      </c>
    </row>
    <row r="1104" ht="24.95" customHeight="true" spans="1:6">
      <c r="A1104" s="174" t="s">
        <v>97</v>
      </c>
      <c r="B1104" s="329">
        <v>0</v>
      </c>
      <c r="C1104" s="329">
        <v>0</v>
      </c>
      <c r="D1104" s="329">
        <v>0</v>
      </c>
      <c r="E1104" s="351"/>
      <c r="F1104" s="351">
        <v>0</v>
      </c>
    </row>
    <row r="1105" ht="24.95" customHeight="true" spans="1:6">
      <c r="A1105" s="174" t="s">
        <v>98</v>
      </c>
      <c r="B1105" s="329">
        <v>0</v>
      </c>
      <c r="C1105" s="329">
        <v>0</v>
      </c>
      <c r="D1105" s="329">
        <v>0</v>
      </c>
      <c r="E1105" s="351"/>
      <c r="F1105" s="351">
        <v>0</v>
      </c>
    </row>
    <row r="1106" ht="24.95" customHeight="true" spans="1:6">
      <c r="A1106" s="174" t="s">
        <v>935</v>
      </c>
      <c r="B1106" s="329">
        <v>0</v>
      </c>
      <c r="C1106" s="329">
        <v>0</v>
      </c>
      <c r="D1106" s="329">
        <v>0</v>
      </c>
      <c r="E1106" s="351"/>
      <c r="F1106" s="351">
        <v>0</v>
      </c>
    </row>
    <row r="1107" ht="24.95" customHeight="true" spans="1:6">
      <c r="A1107" s="174" t="s">
        <v>936</v>
      </c>
      <c r="B1107" s="329">
        <v>0</v>
      </c>
      <c r="C1107" s="329">
        <v>290</v>
      </c>
      <c r="D1107" s="329">
        <v>290</v>
      </c>
      <c r="E1107" s="351">
        <f>D1107/C1107*100</f>
        <v>100</v>
      </c>
      <c r="F1107" s="351">
        <v>162.011173184358</v>
      </c>
    </row>
    <row r="1108" ht="24.95" customHeight="true" spans="1:6">
      <c r="A1108" s="184" t="s">
        <v>937</v>
      </c>
      <c r="B1108" s="327">
        <v>0</v>
      </c>
      <c r="C1108" s="327">
        <v>0</v>
      </c>
      <c r="D1108" s="327">
        <v>0</v>
      </c>
      <c r="E1108" s="350"/>
      <c r="F1108" s="350">
        <v>0</v>
      </c>
    </row>
    <row r="1109" ht="24.95" customHeight="true" spans="1:6">
      <c r="A1109" s="174" t="s">
        <v>938</v>
      </c>
      <c r="B1109" s="329">
        <v>0</v>
      </c>
      <c r="C1109" s="329">
        <v>0</v>
      </c>
      <c r="D1109" s="329">
        <v>0</v>
      </c>
      <c r="E1109" s="351"/>
      <c r="F1109" s="351">
        <v>0</v>
      </c>
    </row>
    <row r="1110" ht="24.95" customHeight="true" spans="1:6">
      <c r="A1110" s="174" t="s">
        <v>939</v>
      </c>
      <c r="B1110" s="329">
        <v>0</v>
      </c>
      <c r="C1110" s="329">
        <v>0</v>
      </c>
      <c r="D1110" s="329">
        <v>0</v>
      </c>
      <c r="E1110" s="351"/>
      <c r="F1110" s="351">
        <v>0</v>
      </c>
    </row>
    <row r="1111" ht="24.95" customHeight="true" spans="1:6">
      <c r="A1111" s="184" t="s">
        <v>940</v>
      </c>
      <c r="B1111" s="327">
        <v>201</v>
      </c>
      <c r="C1111" s="327">
        <v>3672</v>
      </c>
      <c r="D1111" s="327">
        <v>3671</v>
      </c>
      <c r="E1111" s="350">
        <f>D1111/C1111*100</f>
        <v>99.9727668845316</v>
      </c>
      <c r="F1111" s="350">
        <v>390.947816826411</v>
      </c>
    </row>
    <row r="1112" ht="24.95" customHeight="true" spans="1:6">
      <c r="A1112" s="184" t="s">
        <v>941</v>
      </c>
      <c r="B1112" s="327">
        <v>201</v>
      </c>
      <c r="C1112" s="327">
        <v>199</v>
      </c>
      <c r="D1112" s="327">
        <v>198</v>
      </c>
      <c r="E1112" s="350">
        <f>D1112/C1112*100</f>
        <v>99.4974874371859</v>
      </c>
      <c r="F1112" s="350">
        <v>99.4974874371859</v>
      </c>
    </row>
    <row r="1113" ht="24.95" customHeight="true" spans="1:6">
      <c r="A1113" s="174" t="s">
        <v>96</v>
      </c>
      <c r="B1113" s="329">
        <v>152</v>
      </c>
      <c r="C1113" s="329">
        <v>118</v>
      </c>
      <c r="D1113" s="329">
        <v>118</v>
      </c>
      <c r="E1113" s="351">
        <f>D1113/C1113*100</f>
        <v>100</v>
      </c>
      <c r="F1113" s="351">
        <v>66.2921348314607</v>
      </c>
    </row>
    <row r="1114" ht="24.95" customHeight="true" spans="1:6">
      <c r="A1114" s="174" t="s">
        <v>97</v>
      </c>
      <c r="B1114" s="329">
        <v>0</v>
      </c>
      <c r="C1114" s="329">
        <v>16</v>
      </c>
      <c r="D1114" s="329">
        <v>16</v>
      </c>
      <c r="E1114" s="351">
        <f>D1114/C1114*100</f>
        <v>100</v>
      </c>
      <c r="F1114" s="351">
        <v>400</v>
      </c>
    </row>
    <row r="1115" ht="24.95" customHeight="true" spans="1:6">
      <c r="A1115" s="174" t="s">
        <v>98</v>
      </c>
      <c r="B1115" s="329">
        <v>0</v>
      </c>
      <c r="C1115" s="329">
        <v>0</v>
      </c>
      <c r="D1115" s="329">
        <v>0</v>
      </c>
      <c r="E1115" s="351"/>
      <c r="F1115" s="351">
        <v>0</v>
      </c>
    </row>
    <row r="1116" ht="24.95" customHeight="true" spans="1:6">
      <c r="A1116" s="174" t="s">
        <v>942</v>
      </c>
      <c r="B1116" s="329">
        <v>0</v>
      </c>
      <c r="C1116" s="329">
        <v>0</v>
      </c>
      <c r="D1116" s="329">
        <v>0</v>
      </c>
      <c r="E1116" s="351"/>
      <c r="F1116" s="351">
        <v>0</v>
      </c>
    </row>
    <row r="1117" ht="24.95" customHeight="true" spans="1:6">
      <c r="A1117" s="174" t="s">
        <v>105</v>
      </c>
      <c r="B1117" s="329">
        <v>14</v>
      </c>
      <c r="C1117" s="329">
        <v>31</v>
      </c>
      <c r="D1117" s="329">
        <v>30</v>
      </c>
      <c r="E1117" s="351">
        <f>D1117/C1117*100</f>
        <v>96.7741935483871</v>
      </c>
      <c r="F1117" s="351">
        <v>1500</v>
      </c>
    </row>
    <row r="1118" ht="24.95" customHeight="true" spans="1:6">
      <c r="A1118" s="174" t="s">
        <v>943</v>
      </c>
      <c r="B1118" s="329">
        <v>35</v>
      </c>
      <c r="C1118" s="329">
        <v>34</v>
      </c>
      <c r="D1118" s="329">
        <v>34</v>
      </c>
      <c r="E1118" s="351">
        <f>D1118/C1118*100</f>
        <v>100</v>
      </c>
      <c r="F1118" s="351">
        <v>226.666666666667</v>
      </c>
    </row>
    <row r="1119" ht="24.95" customHeight="true" spans="1:6">
      <c r="A1119" s="184" t="s">
        <v>944</v>
      </c>
      <c r="B1119" s="327"/>
      <c r="C1119" s="327">
        <v>0</v>
      </c>
      <c r="D1119" s="327">
        <v>0</v>
      </c>
      <c r="E1119" s="350"/>
      <c r="F1119" s="350">
        <v>0</v>
      </c>
    </row>
    <row r="1120" ht="24.95" customHeight="true" spans="1:6">
      <c r="A1120" s="174" t="s">
        <v>945</v>
      </c>
      <c r="B1120" s="329"/>
      <c r="C1120" s="329">
        <v>0</v>
      </c>
      <c r="D1120" s="329">
        <v>0</v>
      </c>
      <c r="E1120" s="351"/>
      <c r="F1120" s="351">
        <v>0</v>
      </c>
    </row>
    <row r="1121" ht="24.95" customHeight="true" spans="1:6">
      <c r="A1121" s="174" t="s">
        <v>946</v>
      </c>
      <c r="B1121" s="329"/>
      <c r="C1121" s="329">
        <v>0</v>
      </c>
      <c r="D1121" s="329">
        <v>0</v>
      </c>
      <c r="E1121" s="351"/>
      <c r="F1121" s="351">
        <v>0</v>
      </c>
    </row>
    <row r="1122" ht="24.95" customHeight="true" spans="1:6">
      <c r="A1122" s="174" t="s">
        <v>947</v>
      </c>
      <c r="B1122" s="329"/>
      <c r="C1122" s="329">
        <v>0</v>
      </c>
      <c r="D1122" s="329">
        <v>0</v>
      </c>
      <c r="E1122" s="351"/>
      <c r="F1122" s="351">
        <v>0</v>
      </c>
    </row>
    <row r="1123" ht="24.95" customHeight="true" spans="1:6">
      <c r="A1123" s="174" t="s">
        <v>948</v>
      </c>
      <c r="B1123" s="329"/>
      <c r="C1123" s="329">
        <v>0</v>
      </c>
      <c r="D1123" s="329">
        <v>0</v>
      </c>
      <c r="E1123" s="351"/>
      <c r="F1123" s="351">
        <v>0</v>
      </c>
    </row>
    <row r="1124" ht="24.95" customHeight="true" spans="1:6">
      <c r="A1124" s="174" t="s">
        <v>949</v>
      </c>
      <c r="B1124" s="329"/>
      <c r="C1124" s="329">
        <v>0</v>
      </c>
      <c r="D1124" s="329">
        <v>0</v>
      </c>
      <c r="E1124" s="351"/>
      <c r="F1124" s="351">
        <v>0</v>
      </c>
    </row>
    <row r="1125" ht="24.95" customHeight="true" spans="1:6">
      <c r="A1125" s="174" t="s">
        <v>950</v>
      </c>
      <c r="B1125" s="329"/>
      <c r="C1125" s="329">
        <v>0</v>
      </c>
      <c r="D1125" s="329">
        <v>0</v>
      </c>
      <c r="E1125" s="351"/>
      <c r="F1125" s="351">
        <v>0</v>
      </c>
    </row>
    <row r="1126" ht="24.95" customHeight="true" spans="1:6">
      <c r="A1126" s="174" t="s">
        <v>951</v>
      </c>
      <c r="B1126" s="329"/>
      <c r="C1126" s="329">
        <v>0</v>
      </c>
      <c r="D1126" s="329">
        <v>0</v>
      </c>
      <c r="E1126" s="351"/>
      <c r="F1126" s="351">
        <v>0</v>
      </c>
    </row>
    <row r="1127" ht="24.95" customHeight="true" spans="1:6">
      <c r="A1127" s="174" t="s">
        <v>952</v>
      </c>
      <c r="B1127" s="329"/>
      <c r="C1127" s="329">
        <v>0</v>
      </c>
      <c r="D1127" s="329">
        <v>0</v>
      </c>
      <c r="E1127" s="351"/>
      <c r="F1127" s="351">
        <v>0</v>
      </c>
    </row>
    <row r="1128" ht="24.95" customHeight="true" spans="1:6">
      <c r="A1128" s="174" t="s">
        <v>953</v>
      </c>
      <c r="B1128" s="329"/>
      <c r="C1128" s="329">
        <v>0</v>
      </c>
      <c r="D1128" s="329">
        <v>0</v>
      </c>
      <c r="E1128" s="351"/>
      <c r="F1128" s="351">
        <v>0</v>
      </c>
    </row>
    <row r="1129" ht="24.95" customHeight="true" spans="1:6">
      <c r="A1129" s="184" t="s">
        <v>954</v>
      </c>
      <c r="B1129" s="327">
        <v>0</v>
      </c>
      <c r="C1129" s="327">
        <v>3197</v>
      </c>
      <c r="D1129" s="327">
        <v>3197</v>
      </c>
      <c r="E1129" s="350">
        <f>D1129/C1129*100</f>
        <v>100</v>
      </c>
      <c r="F1129" s="350">
        <v>444.027777777778</v>
      </c>
    </row>
    <row r="1130" ht="24.95" customHeight="true" spans="1:6">
      <c r="A1130" s="174" t="s">
        <v>955</v>
      </c>
      <c r="B1130" s="329">
        <v>0</v>
      </c>
      <c r="C1130" s="329">
        <v>0</v>
      </c>
      <c r="D1130" s="329">
        <v>0</v>
      </c>
      <c r="E1130" s="351"/>
      <c r="F1130" s="351">
        <v>0</v>
      </c>
    </row>
    <row r="1131" ht="24.95" customHeight="true" spans="1:6">
      <c r="A1131" s="174" t="s">
        <v>956</v>
      </c>
      <c r="B1131" s="329">
        <v>0</v>
      </c>
      <c r="C1131" s="329">
        <v>0</v>
      </c>
      <c r="D1131" s="329">
        <v>0</v>
      </c>
      <c r="E1131" s="351"/>
      <c r="F1131" s="351">
        <v>0</v>
      </c>
    </row>
    <row r="1132" ht="24.95" customHeight="true" spans="1:6">
      <c r="A1132" s="174" t="s">
        <v>957</v>
      </c>
      <c r="B1132" s="329">
        <v>0</v>
      </c>
      <c r="C1132" s="329">
        <v>0</v>
      </c>
      <c r="D1132" s="329">
        <v>0</v>
      </c>
      <c r="E1132" s="351"/>
      <c r="F1132" s="351">
        <v>0</v>
      </c>
    </row>
    <row r="1133" ht="24.95" customHeight="true" spans="1:6">
      <c r="A1133" s="174" t="s">
        <v>958</v>
      </c>
      <c r="B1133" s="329">
        <v>0</v>
      </c>
      <c r="C1133" s="329">
        <v>0</v>
      </c>
      <c r="D1133" s="329">
        <v>0</v>
      </c>
      <c r="E1133" s="351"/>
      <c r="F1133" s="351">
        <v>0</v>
      </c>
    </row>
    <row r="1134" ht="24.95" customHeight="true" spans="1:6">
      <c r="A1134" s="174" t="s">
        <v>959</v>
      </c>
      <c r="B1134" s="329">
        <v>0</v>
      </c>
      <c r="C1134" s="329">
        <v>3197</v>
      </c>
      <c r="D1134" s="329">
        <v>3197</v>
      </c>
      <c r="E1134" s="351">
        <f>D1134/C1134*100</f>
        <v>100</v>
      </c>
      <c r="F1134" s="351">
        <v>444.027777777778</v>
      </c>
    </row>
    <row r="1135" ht="24.95" customHeight="true" spans="1:6">
      <c r="A1135" s="184" t="s">
        <v>960</v>
      </c>
      <c r="B1135" s="327"/>
      <c r="C1135" s="327">
        <v>0</v>
      </c>
      <c r="D1135" s="327">
        <v>0</v>
      </c>
      <c r="E1135" s="350"/>
      <c r="F1135" s="350">
        <v>0</v>
      </c>
    </row>
    <row r="1136" ht="24.95" customHeight="true" spans="1:6">
      <c r="A1136" s="174" t="s">
        <v>961</v>
      </c>
      <c r="B1136" s="329"/>
      <c r="C1136" s="329">
        <v>0</v>
      </c>
      <c r="D1136" s="329">
        <v>0</v>
      </c>
      <c r="E1136" s="351"/>
      <c r="F1136" s="351">
        <v>0</v>
      </c>
    </row>
    <row r="1137" ht="24.95" customHeight="true" spans="1:6">
      <c r="A1137" s="174" t="s">
        <v>962</v>
      </c>
      <c r="B1137" s="329"/>
      <c r="C1137" s="329">
        <v>0</v>
      </c>
      <c r="D1137" s="329">
        <v>0</v>
      </c>
      <c r="E1137" s="351"/>
      <c r="F1137" s="351">
        <v>0</v>
      </c>
    </row>
    <row r="1138" ht="24.95" customHeight="true" spans="1:6">
      <c r="A1138" s="184" t="s">
        <v>963</v>
      </c>
      <c r="B1138" s="327"/>
      <c r="C1138" s="327">
        <v>276</v>
      </c>
      <c r="D1138" s="327">
        <v>276</v>
      </c>
      <c r="E1138" s="350">
        <f>D1138/C1138*100</f>
        <v>100</v>
      </c>
      <c r="F1138" s="350">
        <v>1380</v>
      </c>
    </row>
    <row r="1139" ht="24.95" customHeight="true" spans="1:6">
      <c r="A1139" s="174" t="s">
        <v>964</v>
      </c>
      <c r="B1139" s="329"/>
      <c r="C1139" s="329">
        <v>276</v>
      </c>
      <c r="D1139" s="329">
        <v>276</v>
      </c>
      <c r="E1139" s="351">
        <f>D1139/C1139*100</f>
        <v>100</v>
      </c>
      <c r="F1139" s="351">
        <v>1380</v>
      </c>
    </row>
    <row r="1140" ht="24.95" customHeight="true" spans="1:6">
      <c r="A1140" s="184" t="s">
        <v>965</v>
      </c>
      <c r="B1140" s="327">
        <v>0</v>
      </c>
      <c r="C1140" s="327">
        <v>0</v>
      </c>
      <c r="D1140" s="327">
        <v>0</v>
      </c>
      <c r="E1140" s="350"/>
      <c r="F1140" s="350">
        <v>0</v>
      </c>
    </row>
    <row r="1141" ht="24.95" customHeight="true" spans="1:6">
      <c r="A1141" s="184" t="s">
        <v>966</v>
      </c>
      <c r="B1141" s="327">
        <v>0</v>
      </c>
      <c r="C1141" s="327">
        <v>0</v>
      </c>
      <c r="D1141" s="327">
        <v>0</v>
      </c>
      <c r="E1141" s="350"/>
      <c r="F1141" s="350">
        <v>0</v>
      </c>
    </row>
    <row r="1142" ht="24.95" customHeight="true" spans="1:6">
      <c r="A1142" s="184" t="s">
        <v>967</v>
      </c>
      <c r="B1142" s="327">
        <v>0</v>
      </c>
      <c r="C1142" s="327">
        <v>0</v>
      </c>
      <c r="D1142" s="327">
        <v>0</v>
      </c>
      <c r="E1142" s="350"/>
      <c r="F1142" s="350">
        <v>0</v>
      </c>
    </row>
    <row r="1143" ht="24.95" customHeight="true" spans="1:6">
      <c r="A1143" s="184" t="s">
        <v>968</v>
      </c>
      <c r="B1143" s="327">
        <v>0</v>
      </c>
      <c r="C1143" s="327">
        <v>0</v>
      </c>
      <c r="D1143" s="327">
        <v>0</v>
      </c>
      <c r="E1143" s="350"/>
      <c r="F1143" s="350">
        <v>0</v>
      </c>
    </row>
    <row r="1144" ht="24.95" customHeight="true" spans="1:6">
      <c r="A1144" s="184" t="s">
        <v>969</v>
      </c>
      <c r="B1144" s="327">
        <v>0</v>
      </c>
      <c r="C1144" s="327">
        <v>0</v>
      </c>
      <c r="D1144" s="327">
        <v>0</v>
      </c>
      <c r="E1144" s="350"/>
      <c r="F1144" s="350">
        <v>0</v>
      </c>
    </row>
    <row r="1145" ht="24.95" customHeight="true" spans="1:6">
      <c r="A1145" s="184" t="s">
        <v>970</v>
      </c>
      <c r="B1145" s="327">
        <v>0</v>
      </c>
      <c r="C1145" s="327">
        <v>0</v>
      </c>
      <c r="D1145" s="327">
        <v>0</v>
      </c>
      <c r="E1145" s="350"/>
      <c r="F1145" s="350">
        <v>0</v>
      </c>
    </row>
    <row r="1146" ht="24.95" customHeight="true" spans="1:6">
      <c r="A1146" s="184" t="s">
        <v>971</v>
      </c>
      <c r="B1146" s="327">
        <v>0</v>
      </c>
      <c r="C1146" s="327">
        <v>0</v>
      </c>
      <c r="D1146" s="327">
        <v>0</v>
      </c>
      <c r="E1146" s="350"/>
      <c r="F1146" s="350">
        <v>0</v>
      </c>
    </row>
    <row r="1147" ht="24.95" customHeight="true" spans="1:6">
      <c r="A1147" s="184" t="s">
        <v>972</v>
      </c>
      <c r="B1147" s="327">
        <v>0</v>
      </c>
      <c r="C1147" s="327">
        <v>0</v>
      </c>
      <c r="D1147" s="327">
        <v>0</v>
      </c>
      <c r="E1147" s="350"/>
      <c r="F1147" s="350">
        <v>0</v>
      </c>
    </row>
    <row r="1148" ht="24.95" customHeight="true" spans="1:6">
      <c r="A1148" s="184" t="s">
        <v>973</v>
      </c>
      <c r="B1148" s="327">
        <v>0</v>
      </c>
      <c r="C1148" s="327">
        <v>0</v>
      </c>
      <c r="D1148" s="327">
        <v>0</v>
      </c>
      <c r="E1148" s="350"/>
      <c r="F1148" s="350">
        <v>0</v>
      </c>
    </row>
    <row r="1149" ht="24.95" customHeight="true" spans="1:6">
      <c r="A1149" s="184" t="s">
        <v>974</v>
      </c>
      <c r="B1149" s="327">
        <v>0</v>
      </c>
      <c r="C1149" s="327">
        <v>0</v>
      </c>
      <c r="D1149" s="327">
        <v>0</v>
      </c>
      <c r="E1149" s="350"/>
      <c r="F1149" s="350">
        <v>0</v>
      </c>
    </row>
    <row r="1150" ht="24.95" customHeight="true" spans="1:6">
      <c r="A1150" s="184" t="s">
        <v>975</v>
      </c>
      <c r="B1150" s="327">
        <v>4435</v>
      </c>
      <c r="C1150" s="327">
        <v>4636</v>
      </c>
      <c r="D1150" s="327">
        <v>4585</v>
      </c>
      <c r="E1150" s="350">
        <f>D1150/C1150*100</f>
        <v>98.899913718723</v>
      </c>
      <c r="F1150" s="350">
        <v>62.9202689721422</v>
      </c>
    </row>
    <row r="1151" ht="24.95" customHeight="true" spans="1:6">
      <c r="A1151" s="184" t="s">
        <v>976</v>
      </c>
      <c r="B1151" s="327">
        <v>4097</v>
      </c>
      <c r="C1151" s="327">
        <v>4039</v>
      </c>
      <c r="D1151" s="327">
        <v>3988</v>
      </c>
      <c r="E1151" s="350">
        <f>D1151/C1151*100</f>
        <v>98.7373112156474</v>
      </c>
      <c r="F1151" s="350">
        <v>63.6552274541101</v>
      </c>
    </row>
    <row r="1152" ht="24.95" customHeight="true" spans="1:6">
      <c r="A1152" s="174" t="s">
        <v>96</v>
      </c>
      <c r="B1152" s="329">
        <v>2082</v>
      </c>
      <c r="C1152" s="329">
        <v>1797</v>
      </c>
      <c r="D1152" s="329">
        <v>1772</v>
      </c>
      <c r="E1152" s="351">
        <f>D1152/C1152*100</f>
        <v>98.6087924318308</v>
      </c>
      <c r="F1152" s="351">
        <v>109.517923362176</v>
      </c>
    </row>
    <row r="1153" ht="24.95" customHeight="true" spans="1:6">
      <c r="A1153" s="174" t="s">
        <v>97</v>
      </c>
      <c r="B1153" s="329">
        <v>0</v>
      </c>
      <c r="C1153" s="329">
        <v>0</v>
      </c>
      <c r="D1153" s="329">
        <v>0</v>
      </c>
      <c r="E1153" s="351"/>
      <c r="F1153" s="351">
        <v>0</v>
      </c>
    </row>
    <row r="1154" ht="24.95" customHeight="true" spans="1:6">
      <c r="A1154" s="174" t="s">
        <v>98</v>
      </c>
      <c r="B1154" s="329">
        <v>0</v>
      </c>
      <c r="C1154" s="329">
        <v>0</v>
      </c>
      <c r="D1154" s="329">
        <v>0</v>
      </c>
      <c r="E1154" s="351"/>
      <c r="F1154" s="351">
        <v>0</v>
      </c>
    </row>
    <row r="1155" ht="24.95" customHeight="true" spans="1:6">
      <c r="A1155" s="174" t="s">
        <v>977</v>
      </c>
      <c r="B1155" s="329">
        <v>0</v>
      </c>
      <c r="C1155" s="329">
        <v>0</v>
      </c>
      <c r="D1155" s="329">
        <v>0</v>
      </c>
      <c r="E1155" s="351"/>
      <c r="F1155" s="351">
        <v>0</v>
      </c>
    </row>
    <row r="1156" ht="24.95" customHeight="true" spans="1:6">
      <c r="A1156" s="174" t="s">
        <v>1473</v>
      </c>
      <c r="B1156" s="329"/>
      <c r="C1156" s="329"/>
      <c r="D1156" s="329"/>
      <c r="E1156" s="351"/>
      <c r="F1156" s="351">
        <v>0</v>
      </c>
    </row>
    <row r="1157" ht="24.95" customHeight="true" spans="1:6">
      <c r="A1157" s="174" t="s">
        <v>1474</v>
      </c>
      <c r="B1157" s="329">
        <v>0</v>
      </c>
      <c r="C1157" s="329">
        <v>145</v>
      </c>
      <c r="D1157" s="329">
        <v>145</v>
      </c>
      <c r="E1157" s="351">
        <f>D1157/C1157*100</f>
        <v>100</v>
      </c>
      <c r="F1157" s="351">
        <v>10.0138121546961</v>
      </c>
    </row>
    <row r="1158" ht="24.95" customHeight="true" spans="1:6">
      <c r="A1158" s="174" t="s">
        <v>1475</v>
      </c>
      <c r="B1158" s="329">
        <v>0</v>
      </c>
      <c r="C1158" s="329">
        <v>0</v>
      </c>
      <c r="D1158" s="329">
        <v>0</v>
      </c>
      <c r="E1158" s="351"/>
      <c r="F1158" s="351">
        <v>0</v>
      </c>
    </row>
    <row r="1159" ht="24.95" customHeight="true" spans="1:6">
      <c r="A1159" s="174" t="s">
        <v>1476</v>
      </c>
      <c r="B1159" s="329">
        <v>0</v>
      </c>
      <c r="C1159" s="329">
        <v>0</v>
      </c>
      <c r="D1159" s="329">
        <v>0</v>
      </c>
      <c r="E1159" s="351"/>
      <c r="F1159" s="351">
        <v>0</v>
      </c>
    </row>
    <row r="1160" ht="24.95" customHeight="true" spans="1:6">
      <c r="A1160" s="174" t="s">
        <v>1477</v>
      </c>
      <c r="B1160" s="329">
        <v>0</v>
      </c>
      <c r="C1160" s="329">
        <v>0</v>
      </c>
      <c r="D1160" s="329">
        <v>0</v>
      </c>
      <c r="E1160" s="351"/>
      <c r="F1160" s="351">
        <v>0</v>
      </c>
    </row>
    <row r="1161" ht="24.95" customHeight="true" spans="1:6">
      <c r="A1161" s="174" t="s">
        <v>1478</v>
      </c>
      <c r="B1161" s="329">
        <v>0</v>
      </c>
      <c r="C1161" s="329">
        <v>0</v>
      </c>
      <c r="D1161" s="329">
        <v>0</v>
      </c>
      <c r="E1161" s="351"/>
      <c r="F1161" s="351">
        <v>0</v>
      </c>
    </row>
    <row r="1162" ht="24.95" customHeight="true" spans="1:6">
      <c r="A1162" s="174" t="s">
        <v>1479</v>
      </c>
      <c r="B1162" s="329">
        <v>0</v>
      </c>
      <c r="C1162" s="329">
        <v>0</v>
      </c>
      <c r="D1162" s="329">
        <v>0</v>
      </c>
      <c r="E1162" s="351"/>
      <c r="F1162" s="351">
        <v>0</v>
      </c>
    </row>
    <row r="1163" ht="24.95" customHeight="true" spans="1:6">
      <c r="A1163" s="174" t="s">
        <v>984</v>
      </c>
      <c r="B1163" s="329">
        <v>0</v>
      </c>
      <c r="C1163" s="329">
        <v>0</v>
      </c>
      <c r="D1163" s="329">
        <v>0</v>
      </c>
      <c r="E1163" s="351"/>
      <c r="F1163" s="351">
        <v>0</v>
      </c>
    </row>
    <row r="1164" ht="24.95" customHeight="true" spans="1:6">
      <c r="A1164" s="174" t="s">
        <v>1480</v>
      </c>
      <c r="B1164" s="329">
        <v>0</v>
      </c>
      <c r="C1164" s="329">
        <v>0</v>
      </c>
      <c r="D1164" s="329">
        <v>0</v>
      </c>
      <c r="E1164" s="351"/>
      <c r="F1164" s="351">
        <v>0</v>
      </c>
    </row>
    <row r="1165" ht="24.95" customHeight="true" spans="1:6">
      <c r="A1165" s="174" t="s">
        <v>1481</v>
      </c>
      <c r="B1165" s="329">
        <v>0</v>
      </c>
      <c r="C1165" s="329">
        <v>0</v>
      </c>
      <c r="D1165" s="329">
        <v>0</v>
      </c>
      <c r="E1165" s="351"/>
      <c r="F1165" s="351">
        <v>0</v>
      </c>
    </row>
    <row r="1166" ht="24.95" customHeight="true" spans="1:6">
      <c r="A1166" s="174" t="s">
        <v>1482</v>
      </c>
      <c r="B1166" s="329">
        <v>0</v>
      </c>
      <c r="C1166" s="329">
        <v>0</v>
      </c>
      <c r="D1166" s="329">
        <v>0</v>
      </c>
      <c r="E1166" s="351"/>
      <c r="F1166" s="351">
        <v>0</v>
      </c>
    </row>
    <row r="1167" ht="24.95" customHeight="true" spans="1:6">
      <c r="A1167" s="174" t="s">
        <v>1483</v>
      </c>
      <c r="B1167" s="329">
        <v>0</v>
      </c>
      <c r="C1167" s="329">
        <v>0</v>
      </c>
      <c r="D1167" s="329">
        <v>0</v>
      </c>
      <c r="E1167" s="351"/>
      <c r="F1167" s="351">
        <v>0</v>
      </c>
    </row>
    <row r="1168" ht="24.95" customHeight="true" spans="1:6">
      <c r="A1168" s="174" t="s">
        <v>1484</v>
      </c>
      <c r="B1168" s="329">
        <v>0</v>
      </c>
      <c r="C1168" s="329">
        <v>0</v>
      </c>
      <c r="D1168" s="329">
        <v>0</v>
      </c>
      <c r="E1168" s="351"/>
      <c r="F1168" s="351">
        <v>0</v>
      </c>
    </row>
    <row r="1169" ht="24.95" customHeight="true" spans="1:6">
      <c r="A1169" s="174" t="s">
        <v>1485</v>
      </c>
      <c r="B1169" s="329"/>
      <c r="C1169" s="329">
        <v>0</v>
      </c>
      <c r="D1169" s="329">
        <v>0</v>
      </c>
      <c r="E1169" s="351"/>
      <c r="F1169" s="351">
        <v>0</v>
      </c>
    </row>
    <row r="1170" ht="24.95" customHeight="true" spans="1:6">
      <c r="A1170" s="174" t="s">
        <v>1486</v>
      </c>
      <c r="B1170" s="329"/>
      <c r="C1170" s="329">
        <v>0</v>
      </c>
      <c r="D1170" s="329">
        <v>0</v>
      </c>
      <c r="E1170" s="351"/>
      <c r="F1170" s="351">
        <v>0</v>
      </c>
    </row>
    <row r="1171" ht="24.95" customHeight="true" spans="1:6">
      <c r="A1171" s="174" t="s">
        <v>1487</v>
      </c>
      <c r="B1171" s="329">
        <v>0</v>
      </c>
      <c r="C1171" s="329">
        <v>0</v>
      </c>
      <c r="D1171" s="329">
        <v>0</v>
      </c>
      <c r="E1171" s="351"/>
      <c r="F1171" s="351">
        <v>0</v>
      </c>
    </row>
    <row r="1172" ht="24.95" customHeight="true" spans="1:6">
      <c r="A1172" s="174" t="s">
        <v>1488</v>
      </c>
      <c r="B1172" s="329">
        <v>0</v>
      </c>
      <c r="C1172" s="329">
        <v>0</v>
      </c>
      <c r="D1172" s="329">
        <v>0</v>
      </c>
      <c r="E1172" s="351"/>
      <c r="F1172" s="351">
        <v>0</v>
      </c>
    </row>
    <row r="1173" ht="24.95" customHeight="true" spans="1:6">
      <c r="A1173" s="174" t="s">
        <v>1489</v>
      </c>
      <c r="B1173" s="329">
        <v>0</v>
      </c>
      <c r="C1173" s="329">
        <v>0</v>
      </c>
      <c r="D1173" s="329">
        <v>0</v>
      </c>
      <c r="E1173" s="351"/>
      <c r="F1173" s="351">
        <v>0</v>
      </c>
    </row>
    <row r="1174" ht="24.95" customHeight="true" spans="1:6">
      <c r="A1174" s="174" t="s">
        <v>1490</v>
      </c>
      <c r="B1174" s="329">
        <v>0</v>
      </c>
      <c r="C1174" s="329">
        <v>0</v>
      </c>
      <c r="D1174" s="329">
        <v>0</v>
      </c>
      <c r="E1174" s="351"/>
      <c r="F1174" s="351">
        <v>0</v>
      </c>
    </row>
    <row r="1175" ht="24.95" customHeight="true" spans="1:6">
      <c r="A1175" s="174" t="s">
        <v>1491</v>
      </c>
      <c r="B1175" s="329">
        <v>0</v>
      </c>
      <c r="C1175" s="329">
        <v>0</v>
      </c>
      <c r="D1175" s="329">
        <v>0</v>
      </c>
      <c r="E1175" s="351"/>
      <c r="F1175" s="351">
        <v>0</v>
      </c>
    </row>
    <row r="1176" ht="24.95" customHeight="true" spans="1:6">
      <c r="A1176" s="174" t="s">
        <v>1492</v>
      </c>
      <c r="B1176" s="329">
        <v>0</v>
      </c>
      <c r="C1176" s="329">
        <v>0</v>
      </c>
      <c r="D1176" s="329">
        <v>0</v>
      </c>
      <c r="E1176" s="351"/>
      <c r="F1176" s="351">
        <v>0</v>
      </c>
    </row>
    <row r="1177" ht="24.95" customHeight="true" spans="1:6">
      <c r="A1177" s="174" t="s">
        <v>1438</v>
      </c>
      <c r="B1177" s="329">
        <v>2012</v>
      </c>
      <c r="C1177" s="329">
        <v>2011</v>
      </c>
      <c r="D1177" s="329">
        <v>1986</v>
      </c>
      <c r="E1177" s="351">
        <f>D1177/C1177*100</f>
        <v>98.7568373943312</v>
      </c>
      <c r="F1177" s="351">
        <v>121.467889908257</v>
      </c>
    </row>
    <row r="1178" ht="24.95" customHeight="true" spans="1:6">
      <c r="A1178" s="174" t="s">
        <v>1493</v>
      </c>
      <c r="B1178" s="329">
        <v>3</v>
      </c>
      <c r="C1178" s="329">
        <v>86</v>
      </c>
      <c r="D1178" s="329">
        <v>85</v>
      </c>
      <c r="E1178" s="351">
        <f>D1178/C1178*100</f>
        <v>98.8372093023256</v>
      </c>
      <c r="F1178" s="351">
        <v>12.8787878787879</v>
      </c>
    </row>
    <row r="1179" ht="24.95" customHeight="true" spans="1:6">
      <c r="A1179" s="184" t="s">
        <v>999</v>
      </c>
      <c r="B1179" s="327">
        <v>338</v>
      </c>
      <c r="C1179" s="327">
        <v>597</v>
      </c>
      <c r="D1179" s="327">
        <v>597</v>
      </c>
      <c r="E1179" s="350">
        <f>D1179/C1179*100</f>
        <v>100</v>
      </c>
      <c r="F1179" s="350">
        <v>58.4148727984344</v>
      </c>
    </row>
    <row r="1180" ht="24.95" customHeight="true" spans="1:6">
      <c r="A1180" s="174" t="s">
        <v>96</v>
      </c>
      <c r="B1180" s="329">
        <v>0</v>
      </c>
      <c r="C1180" s="329">
        <v>0</v>
      </c>
      <c r="D1180" s="329">
        <v>0</v>
      </c>
      <c r="E1180" s="351"/>
      <c r="F1180" s="351">
        <v>0</v>
      </c>
    </row>
    <row r="1181" ht="24.95" customHeight="true" spans="1:6">
      <c r="A1181" s="174" t="s">
        <v>97</v>
      </c>
      <c r="B1181" s="329">
        <v>55</v>
      </c>
      <c r="C1181" s="329">
        <v>74</v>
      </c>
      <c r="D1181" s="329">
        <v>74</v>
      </c>
      <c r="E1181" s="351">
        <f>D1181/C1181*100</f>
        <v>100</v>
      </c>
      <c r="F1181" s="351">
        <v>91.358024691358</v>
      </c>
    </row>
    <row r="1182" ht="24.95" customHeight="true" spans="1:6">
      <c r="A1182" s="174" t="s">
        <v>98</v>
      </c>
      <c r="B1182" s="329">
        <v>0</v>
      </c>
      <c r="C1182" s="329">
        <v>0</v>
      </c>
      <c r="D1182" s="329">
        <v>0</v>
      </c>
      <c r="E1182" s="351"/>
      <c r="F1182" s="351">
        <v>0</v>
      </c>
    </row>
    <row r="1183" ht="24.95" customHeight="true" spans="1:6">
      <c r="A1183" s="174" t="s">
        <v>1000</v>
      </c>
      <c r="B1183" s="329">
        <v>188</v>
      </c>
      <c r="C1183" s="329">
        <v>180</v>
      </c>
      <c r="D1183" s="329">
        <v>181</v>
      </c>
      <c r="E1183" s="351">
        <f>D1183/C1183*100</f>
        <v>100.555555555556</v>
      </c>
      <c r="F1183" s="351">
        <v>105.847953216374</v>
      </c>
    </row>
    <row r="1184" ht="24.95" customHeight="true" spans="1:6">
      <c r="A1184" s="174" t="s">
        <v>1001</v>
      </c>
      <c r="B1184" s="329">
        <v>0</v>
      </c>
      <c r="C1184" s="329">
        <v>0</v>
      </c>
      <c r="D1184" s="329">
        <v>0</v>
      </c>
      <c r="E1184" s="351"/>
      <c r="F1184" s="351">
        <v>0</v>
      </c>
    </row>
    <row r="1185" ht="24.95" customHeight="true" spans="1:6">
      <c r="A1185" s="174" t="s">
        <v>1002</v>
      </c>
      <c r="B1185" s="329">
        <v>0</v>
      </c>
      <c r="C1185" s="329">
        <v>0</v>
      </c>
      <c r="D1185" s="329">
        <v>0</v>
      </c>
      <c r="E1185" s="351"/>
      <c r="F1185" s="351">
        <v>0</v>
      </c>
    </row>
    <row r="1186" ht="24.95" customHeight="true" spans="1:6">
      <c r="A1186" s="174" t="s">
        <v>1003</v>
      </c>
      <c r="B1186" s="329">
        <v>0</v>
      </c>
      <c r="C1186" s="329">
        <v>0</v>
      </c>
      <c r="D1186" s="329">
        <v>0</v>
      </c>
      <c r="E1186" s="351"/>
      <c r="F1186" s="351">
        <v>0</v>
      </c>
    </row>
    <row r="1187" ht="24.95" customHeight="true" spans="1:6">
      <c r="A1187" s="174" t="s">
        <v>1004</v>
      </c>
      <c r="B1187" s="329">
        <v>95</v>
      </c>
      <c r="C1187" s="329">
        <v>209</v>
      </c>
      <c r="D1187" s="329">
        <v>209</v>
      </c>
      <c r="E1187" s="351">
        <f>D1187/C1187*100</f>
        <v>100</v>
      </c>
      <c r="F1187" s="351">
        <v>46.4444444444444</v>
      </c>
    </row>
    <row r="1188" ht="24.95" customHeight="true" spans="1:6">
      <c r="A1188" s="174" t="s">
        <v>1005</v>
      </c>
      <c r="B1188" s="329">
        <v>0</v>
      </c>
      <c r="C1188" s="329">
        <v>0</v>
      </c>
      <c r="D1188" s="329">
        <v>0</v>
      </c>
      <c r="E1188" s="351"/>
      <c r="F1188" s="351">
        <v>0</v>
      </c>
    </row>
    <row r="1189" ht="24.95" customHeight="true" spans="1:6">
      <c r="A1189" s="174" t="s">
        <v>1006</v>
      </c>
      <c r="B1189" s="329">
        <v>0</v>
      </c>
      <c r="C1189" s="329">
        <v>0</v>
      </c>
      <c r="D1189" s="329">
        <v>0</v>
      </c>
      <c r="E1189" s="351"/>
      <c r="F1189" s="351">
        <v>0</v>
      </c>
    </row>
    <row r="1190" ht="24.95" customHeight="true" spans="1:6">
      <c r="A1190" s="174" t="s">
        <v>1007</v>
      </c>
      <c r="B1190" s="329">
        <v>0</v>
      </c>
      <c r="C1190" s="329">
        <v>0</v>
      </c>
      <c r="D1190" s="329">
        <v>0</v>
      </c>
      <c r="E1190" s="351"/>
      <c r="F1190" s="351">
        <v>0</v>
      </c>
    </row>
    <row r="1191" ht="24.95" customHeight="true" spans="1:6">
      <c r="A1191" s="174" t="s">
        <v>1008</v>
      </c>
      <c r="B1191" s="329">
        <v>0</v>
      </c>
      <c r="C1191" s="329">
        <v>0</v>
      </c>
      <c r="D1191" s="329">
        <v>0</v>
      </c>
      <c r="E1191" s="351"/>
      <c r="F1191" s="351">
        <v>0</v>
      </c>
    </row>
    <row r="1192" ht="24.95" customHeight="true" spans="1:6">
      <c r="A1192" s="174" t="s">
        <v>1009</v>
      </c>
      <c r="B1192" s="329">
        <v>0</v>
      </c>
      <c r="C1192" s="329">
        <v>0</v>
      </c>
      <c r="D1192" s="329">
        <v>0</v>
      </c>
      <c r="E1192" s="351"/>
      <c r="F1192" s="351">
        <v>0</v>
      </c>
    </row>
    <row r="1193" ht="24.95" customHeight="true" spans="1:6">
      <c r="A1193" s="174" t="s">
        <v>1010</v>
      </c>
      <c r="B1193" s="329">
        <v>0</v>
      </c>
      <c r="C1193" s="329">
        <v>134</v>
      </c>
      <c r="D1193" s="329">
        <v>133</v>
      </c>
      <c r="E1193" s="351">
        <f>D1193/C1193*100</f>
        <v>99.2537313432836</v>
      </c>
      <c r="F1193" s="351">
        <v>41.5625</v>
      </c>
    </row>
    <row r="1194" ht="24.95" customHeight="true" spans="1:6">
      <c r="A1194" s="184" t="s">
        <v>1011</v>
      </c>
      <c r="B1194" s="327"/>
      <c r="C1194" s="327">
        <v>0</v>
      </c>
      <c r="D1194" s="327">
        <v>0</v>
      </c>
      <c r="E1194" s="350"/>
      <c r="F1194" s="350">
        <v>0</v>
      </c>
    </row>
    <row r="1195" ht="24.95" customHeight="true" spans="1:6">
      <c r="A1195" s="174" t="s">
        <v>1012</v>
      </c>
      <c r="B1195" s="329"/>
      <c r="C1195" s="329">
        <v>0</v>
      </c>
      <c r="D1195" s="329">
        <v>0</v>
      </c>
      <c r="E1195" s="351"/>
      <c r="F1195" s="351">
        <v>0</v>
      </c>
    </row>
    <row r="1196" ht="24.95" customHeight="true" spans="1:6">
      <c r="A1196" s="184" t="s">
        <v>1013</v>
      </c>
      <c r="B1196" s="327">
        <v>27160</v>
      </c>
      <c r="C1196" s="327">
        <v>23231</v>
      </c>
      <c r="D1196" s="327">
        <v>23073</v>
      </c>
      <c r="E1196" s="350">
        <f>D1196/C1196*100</f>
        <v>99.3198743058844</v>
      </c>
      <c r="F1196" s="350">
        <v>157.494880546075</v>
      </c>
    </row>
    <row r="1197" ht="24.95" customHeight="true" spans="1:6">
      <c r="A1197" s="184" t="s">
        <v>1014</v>
      </c>
      <c r="B1197" s="327">
        <v>4395</v>
      </c>
      <c r="C1197" s="327">
        <v>4964</v>
      </c>
      <c r="D1197" s="327">
        <v>4964</v>
      </c>
      <c r="E1197" s="350">
        <f>D1197/C1197*100</f>
        <v>100</v>
      </c>
      <c r="F1197" s="350">
        <v>933.082706766917</v>
      </c>
    </row>
    <row r="1198" ht="24.95" customHeight="true" spans="1:6">
      <c r="A1198" s="174" t="s">
        <v>1015</v>
      </c>
      <c r="B1198" s="329">
        <v>0</v>
      </c>
      <c r="C1198" s="329">
        <v>0</v>
      </c>
      <c r="D1198" s="329">
        <v>0</v>
      </c>
      <c r="E1198" s="351"/>
      <c r="F1198" s="351">
        <v>0</v>
      </c>
    </row>
    <row r="1199" ht="24.95" customHeight="true" spans="1:6">
      <c r="A1199" s="174" t="s">
        <v>1016</v>
      </c>
      <c r="B1199" s="329">
        <v>0</v>
      </c>
      <c r="C1199" s="329">
        <v>0</v>
      </c>
      <c r="D1199" s="329">
        <v>0</v>
      </c>
      <c r="E1199" s="351"/>
      <c r="F1199" s="351">
        <v>0</v>
      </c>
    </row>
    <row r="1200" ht="24.95" customHeight="true" spans="1:6">
      <c r="A1200" s="174" t="s">
        <v>1017</v>
      </c>
      <c r="B1200" s="329">
        <v>0</v>
      </c>
      <c r="C1200" s="329">
        <v>4751</v>
      </c>
      <c r="D1200" s="329">
        <v>4751</v>
      </c>
      <c r="E1200" s="351">
        <f>D1200/C1200*100</f>
        <v>100</v>
      </c>
      <c r="F1200" s="351">
        <v>3545.5223880597</v>
      </c>
    </row>
    <row r="1201" ht="24.95" customHeight="true" spans="1:6">
      <c r="A1201" s="174" t="s">
        <v>1018</v>
      </c>
      <c r="B1201" s="329">
        <v>0</v>
      </c>
      <c r="C1201" s="329">
        <v>0</v>
      </c>
      <c r="D1201" s="329">
        <v>0</v>
      </c>
      <c r="E1201" s="351"/>
      <c r="F1201" s="351">
        <v>0</v>
      </c>
    </row>
    <row r="1202" ht="24.95" customHeight="true" spans="1:6">
      <c r="A1202" s="174" t="s">
        <v>1019</v>
      </c>
      <c r="B1202" s="329">
        <v>0</v>
      </c>
      <c r="C1202" s="329">
        <v>0</v>
      </c>
      <c r="D1202" s="329">
        <v>0</v>
      </c>
      <c r="E1202" s="351"/>
      <c r="F1202" s="351">
        <v>0</v>
      </c>
    </row>
    <row r="1203" ht="24.95" customHeight="true" spans="1:6">
      <c r="A1203" s="174" t="s">
        <v>1020</v>
      </c>
      <c r="B1203" s="329">
        <v>0</v>
      </c>
      <c r="C1203" s="329">
        <v>0</v>
      </c>
      <c r="D1203" s="329">
        <v>0</v>
      </c>
      <c r="E1203" s="351"/>
      <c r="F1203" s="351">
        <v>0</v>
      </c>
    </row>
    <row r="1204" ht="24.95" customHeight="true" spans="1:6">
      <c r="A1204" s="174" t="s">
        <v>1021</v>
      </c>
      <c r="B1204" s="329">
        <v>0</v>
      </c>
      <c r="C1204" s="329">
        <v>0</v>
      </c>
      <c r="D1204" s="329">
        <v>0</v>
      </c>
      <c r="E1204" s="351"/>
      <c r="F1204" s="351">
        <v>0</v>
      </c>
    </row>
    <row r="1205" ht="24.95" customHeight="true" spans="1:6">
      <c r="A1205" s="174" t="s">
        <v>1494</v>
      </c>
      <c r="B1205" s="329"/>
      <c r="C1205" s="329">
        <v>213</v>
      </c>
      <c r="D1205" s="329">
        <v>213</v>
      </c>
      <c r="E1205" s="351">
        <f>D1205/C1205*100</f>
        <v>100</v>
      </c>
      <c r="F1205" s="351">
        <v>0</v>
      </c>
    </row>
    <row r="1206" ht="24.95" customHeight="true" spans="1:6">
      <c r="A1206" s="174" t="s">
        <v>1495</v>
      </c>
      <c r="B1206" s="329"/>
      <c r="C1206" s="329">
        <v>0</v>
      </c>
      <c r="D1206" s="329">
        <v>0</v>
      </c>
      <c r="E1206" s="351"/>
      <c r="F1206" s="351">
        <v>0</v>
      </c>
    </row>
    <row r="1207" ht="24.95" customHeight="true" spans="1:6">
      <c r="A1207" s="174" t="s">
        <v>1024</v>
      </c>
      <c r="B1207" s="329">
        <v>4395</v>
      </c>
      <c r="C1207" s="329">
        <v>0</v>
      </c>
      <c r="D1207" s="329">
        <v>0</v>
      </c>
      <c r="E1207" s="351"/>
      <c r="F1207" s="351">
        <v>0</v>
      </c>
    </row>
    <row r="1208" ht="24.95" customHeight="true" spans="1:6">
      <c r="A1208" s="184" t="s">
        <v>1025</v>
      </c>
      <c r="B1208" s="327">
        <v>16907</v>
      </c>
      <c r="C1208" s="327">
        <v>16964</v>
      </c>
      <c r="D1208" s="327">
        <v>16806</v>
      </c>
      <c r="E1208" s="350">
        <f>D1208/C1208*100</f>
        <v>99.0686158924782</v>
      </c>
      <c r="F1208" s="350">
        <v>131.977383383069</v>
      </c>
    </row>
    <row r="1209" ht="24.95" customHeight="true" spans="1:6">
      <c r="A1209" s="174" t="s">
        <v>1026</v>
      </c>
      <c r="B1209" s="329">
        <v>16907</v>
      </c>
      <c r="C1209" s="329">
        <v>16964</v>
      </c>
      <c r="D1209" s="329">
        <v>16806</v>
      </c>
      <c r="E1209" s="351">
        <f>D1209/C1209*100</f>
        <v>99.0686158924782</v>
      </c>
      <c r="F1209" s="351">
        <v>131.977383383069</v>
      </c>
    </row>
    <row r="1210" ht="24.95" customHeight="true" spans="1:6">
      <c r="A1210" s="174" t="s">
        <v>1027</v>
      </c>
      <c r="B1210" s="329">
        <v>0</v>
      </c>
      <c r="C1210" s="329">
        <v>0</v>
      </c>
      <c r="D1210" s="329">
        <v>0</v>
      </c>
      <c r="E1210" s="351"/>
      <c r="F1210" s="351">
        <v>0</v>
      </c>
    </row>
    <row r="1211" ht="24.95" customHeight="true" spans="1:6">
      <c r="A1211" s="174" t="s">
        <v>1028</v>
      </c>
      <c r="B1211" s="329">
        <v>0</v>
      </c>
      <c r="C1211" s="329">
        <v>0</v>
      </c>
      <c r="D1211" s="329">
        <v>0</v>
      </c>
      <c r="E1211" s="351"/>
      <c r="F1211" s="351">
        <v>0</v>
      </c>
    </row>
    <row r="1212" ht="24.95" customHeight="true" spans="1:6">
      <c r="A1212" s="184" t="s">
        <v>1029</v>
      </c>
      <c r="B1212" s="327">
        <v>5858</v>
      </c>
      <c r="C1212" s="327">
        <v>1303</v>
      </c>
      <c r="D1212" s="327">
        <v>1303</v>
      </c>
      <c r="E1212" s="350">
        <f>D1212/C1212*100</f>
        <v>100</v>
      </c>
      <c r="F1212" s="350">
        <v>94.1473988439306</v>
      </c>
    </row>
    <row r="1213" ht="24.95" customHeight="true" spans="1:6">
      <c r="A1213" s="174" t="s">
        <v>1030</v>
      </c>
      <c r="B1213" s="329">
        <v>0</v>
      </c>
      <c r="C1213" s="329">
        <v>0</v>
      </c>
      <c r="D1213" s="329">
        <v>0</v>
      </c>
      <c r="E1213" s="351"/>
      <c r="F1213" s="351">
        <v>0</v>
      </c>
    </row>
    <row r="1214" ht="24.95" customHeight="true" spans="1:6">
      <c r="A1214" s="174" t="s">
        <v>1031</v>
      </c>
      <c r="B1214" s="329">
        <v>5858</v>
      </c>
      <c r="C1214" s="329">
        <v>1303</v>
      </c>
      <c r="D1214" s="329">
        <v>1303</v>
      </c>
      <c r="E1214" s="351">
        <f>D1214/C1214*100</f>
        <v>100</v>
      </c>
      <c r="F1214" s="351">
        <v>96.0914454277286</v>
      </c>
    </row>
    <row r="1215" ht="24.95" customHeight="true" spans="1:6">
      <c r="A1215" s="174" t="s">
        <v>1032</v>
      </c>
      <c r="B1215" s="329">
        <v>0</v>
      </c>
      <c r="C1215" s="329">
        <v>0</v>
      </c>
      <c r="D1215" s="329">
        <v>0</v>
      </c>
      <c r="E1215" s="351"/>
      <c r="F1215" s="351">
        <v>0</v>
      </c>
    </row>
    <row r="1216" ht="24.95" customHeight="true" spans="1:6">
      <c r="A1216" s="184" t="s">
        <v>1033</v>
      </c>
      <c r="B1216" s="327">
        <v>682</v>
      </c>
      <c r="C1216" s="327">
        <v>344</v>
      </c>
      <c r="D1216" s="327">
        <v>344</v>
      </c>
      <c r="E1216" s="350">
        <f>D1216/C1216*100</f>
        <v>100</v>
      </c>
      <c r="F1216" s="350">
        <v>17200</v>
      </c>
    </row>
    <row r="1217" ht="24.95" customHeight="true" spans="1:6">
      <c r="A1217" s="184" t="s">
        <v>1034</v>
      </c>
      <c r="B1217" s="327">
        <v>682</v>
      </c>
      <c r="C1217" s="327">
        <v>145</v>
      </c>
      <c r="D1217" s="327">
        <v>145</v>
      </c>
      <c r="E1217" s="350">
        <f>D1217/C1217*100</f>
        <v>100</v>
      </c>
      <c r="F1217" s="350">
        <v>7250</v>
      </c>
    </row>
    <row r="1218" ht="24.95" customHeight="true" spans="1:6">
      <c r="A1218" s="174" t="s">
        <v>96</v>
      </c>
      <c r="B1218" s="329">
        <v>0</v>
      </c>
      <c r="C1218" s="329">
        <v>0</v>
      </c>
      <c r="D1218" s="329">
        <v>0</v>
      </c>
      <c r="E1218" s="351"/>
      <c r="F1218" s="351">
        <v>0</v>
      </c>
    </row>
    <row r="1219" ht="24.95" customHeight="true" spans="1:6">
      <c r="A1219" s="174" t="s">
        <v>97</v>
      </c>
      <c r="B1219" s="329">
        <v>0</v>
      </c>
      <c r="C1219" s="329">
        <v>0</v>
      </c>
      <c r="D1219" s="329">
        <v>0</v>
      </c>
      <c r="E1219" s="351"/>
      <c r="F1219" s="351">
        <v>0</v>
      </c>
    </row>
    <row r="1220" ht="24.95" customHeight="true" spans="1:6">
      <c r="A1220" s="174" t="s">
        <v>98</v>
      </c>
      <c r="B1220" s="329">
        <v>0</v>
      </c>
      <c r="C1220" s="329">
        <v>0</v>
      </c>
      <c r="D1220" s="329">
        <v>0</v>
      </c>
      <c r="E1220" s="351"/>
      <c r="F1220" s="351">
        <v>0</v>
      </c>
    </row>
    <row r="1221" ht="24.95" customHeight="true" spans="1:6">
      <c r="A1221" s="174" t="s">
        <v>1035</v>
      </c>
      <c r="B1221" s="329">
        <v>0</v>
      </c>
      <c r="C1221" s="329">
        <v>0</v>
      </c>
      <c r="D1221" s="329">
        <v>0</v>
      </c>
      <c r="E1221" s="351"/>
      <c r="F1221" s="351">
        <v>0</v>
      </c>
    </row>
    <row r="1222" ht="24.95" customHeight="true" spans="1:6">
      <c r="A1222" s="174" t="s">
        <v>1036</v>
      </c>
      <c r="B1222" s="329">
        <v>0</v>
      </c>
      <c r="C1222" s="329">
        <v>0</v>
      </c>
      <c r="D1222" s="329">
        <v>0</v>
      </c>
      <c r="E1222" s="351"/>
      <c r="F1222" s="351">
        <v>0</v>
      </c>
    </row>
    <row r="1223" ht="24.95" customHeight="true" spans="1:6">
      <c r="A1223" s="174" t="s">
        <v>1037</v>
      </c>
      <c r="B1223" s="329">
        <v>0</v>
      </c>
      <c r="C1223" s="329">
        <v>0</v>
      </c>
      <c r="D1223" s="329">
        <v>0</v>
      </c>
      <c r="E1223" s="351"/>
      <c r="F1223" s="351">
        <v>0</v>
      </c>
    </row>
    <row r="1224" ht="24.95" customHeight="true" spans="1:6">
      <c r="A1224" s="174" t="s">
        <v>1038</v>
      </c>
      <c r="B1224" s="329">
        <v>0</v>
      </c>
      <c r="C1224" s="329">
        <v>0</v>
      </c>
      <c r="D1224" s="329">
        <v>0</v>
      </c>
      <c r="E1224" s="351"/>
      <c r="F1224" s="351">
        <v>0</v>
      </c>
    </row>
    <row r="1225" ht="24.95" customHeight="true" spans="1:6">
      <c r="A1225" s="174" t="s">
        <v>1039</v>
      </c>
      <c r="B1225" s="329">
        <v>0</v>
      </c>
      <c r="C1225" s="329">
        <v>0</v>
      </c>
      <c r="D1225" s="329">
        <v>0</v>
      </c>
      <c r="E1225" s="351"/>
      <c r="F1225" s="351">
        <v>0</v>
      </c>
    </row>
    <row r="1226" ht="24.95" customHeight="true" spans="1:6">
      <c r="A1226" s="174" t="s">
        <v>1040</v>
      </c>
      <c r="B1226" s="329">
        <v>0</v>
      </c>
      <c r="C1226" s="329">
        <v>0</v>
      </c>
      <c r="D1226" s="329">
        <v>0</v>
      </c>
      <c r="E1226" s="351"/>
      <c r="F1226" s="351">
        <v>0</v>
      </c>
    </row>
    <row r="1227" ht="24.95" customHeight="true" spans="1:6">
      <c r="A1227" s="174" t="s">
        <v>1041</v>
      </c>
      <c r="B1227" s="329">
        <v>0</v>
      </c>
      <c r="C1227" s="329">
        <v>0</v>
      </c>
      <c r="D1227" s="329">
        <v>0</v>
      </c>
      <c r="E1227" s="351"/>
      <c r="F1227" s="351">
        <v>0</v>
      </c>
    </row>
    <row r="1228" ht="24.95" customHeight="true" spans="1:6">
      <c r="A1228" s="174" t="s">
        <v>1042</v>
      </c>
      <c r="B1228" s="329">
        <v>682</v>
      </c>
      <c r="C1228" s="329">
        <v>0</v>
      </c>
      <c r="D1228" s="329">
        <v>0</v>
      </c>
      <c r="E1228" s="351"/>
      <c r="F1228" s="351">
        <v>0</v>
      </c>
    </row>
    <row r="1229" ht="24.95" customHeight="true" spans="1:6">
      <c r="A1229" s="174" t="s">
        <v>1043</v>
      </c>
      <c r="B1229" s="329">
        <v>0</v>
      </c>
      <c r="C1229" s="329">
        <v>0</v>
      </c>
      <c r="D1229" s="329">
        <v>0</v>
      </c>
      <c r="E1229" s="351"/>
      <c r="F1229" s="351">
        <v>0</v>
      </c>
    </row>
    <row r="1230" ht="24.95" customHeight="true" spans="1:6">
      <c r="A1230" s="174" t="s">
        <v>105</v>
      </c>
      <c r="B1230" s="329">
        <v>0</v>
      </c>
      <c r="C1230" s="329">
        <v>0</v>
      </c>
      <c r="D1230" s="329">
        <v>0</v>
      </c>
      <c r="E1230" s="351"/>
      <c r="F1230" s="351">
        <v>0</v>
      </c>
    </row>
    <row r="1231" ht="24.95" customHeight="true" spans="1:6">
      <c r="A1231" s="174" t="s">
        <v>1044</v>
      </c>
      <c r="B1231" s="329">
        <v>0</v>
      </c>
      <c r="C1231" s="329">
        <v>145</v>
      </c>
      <c r="D1231" s="329">
        <v>145</v>
      </c>
      <c r="E1231" s="351">
        <f>D1231/C1231*100</f>
        <v>100</v>
      </c>
      <c r="F1231" s="351">
        <v>7250</v>
      </c>
    </row>
    <row r="1232" ht="24.95" customHeight="true" spans="1:6">
      <c r="A1232" s="184" t="s">
        <v>1045</v>
      </c>
      <c r="B1232" s="327">
        <v>0</v>
      </c>
      <c r="C1232" s="327">
        <v>0</v>
      </c>
      <c r="D1232" s="327">
        <v>0</v>
      </c>
      <c r="E1232" s="350"/>
      <c r="F1232" s="350">
        <v>0</v>
      </c>
    </row>
    <row r="1233" ht="24.95" customHeight="true" spans="1:6">
      <c r="A1233" s="174" t="s">
        <v>96</v>
      </c>
      <c r="B1233" s="329">
        <v>0</v>
      </c>
      <c r="C1233" s="329">
        <v>0</v>
      </c>
      <c r="D1233" s="329">
        <v>0</v>
      </c>
      <c r="E1233" s="351"/>
      <c r="F1233" s="351">
        <v>0</v>
      </c>
    </row>
    <row r="1234" ht="24.95" customHeight="true" spans="1:6">
      <c r="A1234" s="174" t="s">
        <v>97</v>
      </c>
      <c r="B1234" s="329">
        <v>0</v>
      </c>
      <c r="C1234" s="329">
        <v>0</v>
      </c>
      <c r="D1234" s="329">
        <v>0</v>
      </c>
      <c r="E1234" s="351"/>
      <c r="F1234" s="351">
        <v>0</v>
      </c>
    </row>
    <row r="1235" ht="24.95" customHeight="true" spans="1:6">
      <c r="A1235" s="174" t="s">
        <v>98</v>
      </c>
      <c r="B1235" s="329">
        <v>0</v>
      </c>
      <c r="C1235" s="329">
        <v>0</v>
      </c>
      <c r="D1235" s="329">
        <v>0</v>
      </c>
      <c r="E1235" s="351"/>
      <c r="F1235" s="351">
        <v>0</v>
      </c>
    </row>
    <row r="1236" ht="24.95" customHeight="true" spans="1:6">
      <c r="A1236" s="174" t="s">
        <v>1046</v>
      </c>
      <c r="B1236" s="329">
        <v>0</v>
      </c>
      <c r="C1236" s="329">
        <v>0</v>
      </c>
      <c r="D1236" s="329">
        <v>0</v>
      </c>
      <c r="E1236" s="351"/>
      <c r="F1236" s="351">
        <v>0</v>
      </c>
    </row>
    <row r="1237" ht="24.95" customHeight="true" spans="1:6">
      <c r="A1237" s="174" t="s">
        <v>1047</v>
      </c>
      <c r="B1237" s="329">
        <v>0</v>
      </c>
      <c r="C1237" s="329">
        <v>0</v>
      </c>
      <c r="D1237" s="329">
        <v>0</v>
      </c>
      <c r="E1237" s="351"/>
      <c r="F1237" s="351">
        <v>0</v>
      </c>
    </row>
    <row r="1238" ht="24.95" customHeight="true" spans="1:6">
      <c r="A1238" s="174" t="s">
        <v>1048</v>
      </c>
      <c r="B1238" s="329">
        <v>0</v>
      </c>
      <c r="C1238" s="329">
        <v>0</v>
      </c>
      <c r="D1238" s="329">
        <v>0</v>
      </c>
      <c r="E1238" s="351"/>
      <c r="F1238" s="351">
        <v>0</v>
      </c>
    </row>
    <row r="1239" ht="24.95" customHeight="true" spans="1:6">
      <c r="A1239" s="174" t="s">
        <v>1049</v>
      </c>
      <c r="B1239" s="329">
        <v>0</v>
      </c>
      <c r="C1239" s="329">
        <v>0</v>
      </c>
      <c r="D1239" s="329">
        <v>0</v>
      </c>
      <c r="E1239" s="351"/>
      <c r="F1239" s="351">
        <v>0</v>
      </c>
    </row>
    <row r="1240" ht="24.95" customHeight="true" spans="1:6">
      <c r="A1240" s="174" t="s">
        <v>1050</v>
      </c>
      <c r="B1240" s="329">
        <v>0</v>
      </c>
      <c r="C1240" s="329">
        <v>0</v>
      </c>
      <c r="D1240" s="329">
        <v>0</v>
      </c>
      <c r="E1240" s="351"/>
      <c r="F1240" s="351">
        <v>0</v>
      </c>
    </row>
    <row r="1241" ht="24.95" customHeight="true" spans="1:6">
      <c r="A1241" s="174" t="s">
        <v>1051</v>
      </c>
      <c r="B1241" s="329">
        <v>0</v>
      </c>
      <c r="C1241" s="329">
        <v>0</v>
      </c>
      <c r="D1241" s="329">
        <v>0</v>
      </c>
      <c r="E1241" s="351"/>
      <c r="F1241" s="351">
        <v>0</v>
      </c>
    </row>
    <row r="1242" ht="24.95" customHeight="true" spans="1:6">
      <c r="A1242" s="174" t="s">
        <v>1052</v>
      </c>
      <c r="B1242" s="329">
        <v>0</v>
      </c>
      <c r="C1242" s="329">
        <v>0</v>
      </c>
      <c r="D1242" s="329">
        <v>0</v>
      </c>
      <c r="E1242" s="351"/>
      <c r="F1242" s="351">
        <v>0</v>
      </c>
    </row>
    <row r="1243" ht="24.95" customHeight="true" spans="1:6">
      <c r="A1243" s="174" t="s">
        <v>1053</v>
      </c>
      <c r="B1243" s="329">
        <v>0</v>
      </c>
      <c r="C1243" s="329">
        <v>0</v>
      </c>
      <c r="D1243" s="329">
        <v>0</v>
      </c>
      <c r="E1243" s="351"/>
      <c r="F1243" s="351">
        <v>0</v>
      </c>
    </row>
    <row r="1244" ht="24.95" customHeight="true" spans="1:6">
      <c r="A1244" s="174" t="s">
        <v>105</v>
      </c>
      <c r="B1244" s="329">
        <v>0</v>
      </c>
      <c r="C1244" s="329">
        <v>0</v>
      </c>
      <c r="D1244" s="329">
        <v>0</v>
      </c>
      <c r="E1244" s="351"/>
      <c r="F1244" s="351">
        <v>0</v>
      </c>
    </row>
    <row r="1245" ht="24.95" customHeight="true" spans="1:6">
      <c r="A1245" s="174" t="s">
        <v>1054</v>
      </c>
      <c r="B1245" s="329">
        <v>0</v>
      </c>
      <c r="C1245" s="329">
        <v>0</v>
      </c>
      <c r="D1245" s="329">
        <v>0</v>
      </c>
      <c r="E1245" s="351"/>
      <c r="F1245" s="351">
        <v>0</v>
      </c>
    </row>
    <row r="1246" ht="24.95" customHeight="true" spans="1:6">
      <c r="A1246" s="184" t="s">
        <v>1055</v>
      </c>
      <c r="B1246" s="327">
        <v>0</v>
      </c>
      <c r="C1246" s="327">
        <v>0</v>
      </c>
      <c r="D1246" s="327">
        <v>0</v>
      </c>
      <c r="E1246" s="350"/>
      <c r="F1246" s="350">
        <v>0</v>
      </c>
    </row>
    <row r="1247" ht="24.95" customHeight="true" spans="1:6">
      <c r="A1247" s="174" t="s">
        <v>1056</v>
      </c>
      <c r="B1247" s="329">
        <v>0</v>
      </c>
      <c r="C1247" s="329">
        <v>0</v>
      </c>
      <c r="D1247" s="329">
        <v>0</v>
      </c>
      <c r="E1247" s="351"/>
      <c r="F1247" s="351">
        <v>0</v>
      </c>
    </row>
    <row r="1248" ht="24.95" customHeight="true" spans="1:6">
      <c r="A1248" s="174" t="s">
        <v>1057</v>
      </c>
      <c r="B1248" s="329">
        <v>0</v>
      </c>
      <c r="C1248" s="329">
        <v>0</v>
      </c>
      <c r="D1248" s="329">
        <v>0</v>
      </c>
      <c r="E1248" s="351"/>
      <c r="F1248" s="351">
        <v>0</v>
      </c>
    </row>
    <row r="1249" ht="24.95" customHeight="true" spans="1:6">
      <c r="A1249" s="174" t="s">
        <v>1058</v>
      </c>
      <c r="B1249" s="329">
        <v>0</v>
      </c>
      <c r="C1249" s="329">
        <v>0</v>
      </c>
      <c r="D1249" s="329">
        <v>0</v>
      </c>
      <c r="E1249" s="351"/>
      <c r="F1249" s="351">
        <v>0</v>
      </c>
    </row>
    <row r="1250" ht="24.95" customHeight="true" spans="1:6">
      <c r="A1250" s="174" t="s">
        <v>1059</v>
      </c>
      <c r="B1250" s="329">
        <v>0</v>
      </c>
      <c r="C1250" s="329">
        <v>0</v>
      </c>
      <c r="D1250" s="329">
        <v>0</v>
      </c>
      <c r="E1250" s="351"/>
      <c r="F1250" s="351">
        <v>0</v>
      </c>
    </row>
    <row r="1251" ht="24.95" customHeight="true" spans="1:6">
      <c r="A1251" s="184" t="s">
        <v>1060</v>
      </c>
      <c r="B1251" s="327">
        <v>0</v>
      </c>
      <c r="C1251" s="327">
        <v>4</v>
      </c>
      <c r="D1251" s="327">
        <v>4</v>
      </c>
      <c r="E1251" s="350">
        <f>D1251/C1251*100</f>
        <v>100</v>
      </c>
      <c r="F1251" s="350">
        <v>0</v>
      </c>
    </row>
    <row r="1252" ht="24.95" customHeight="true" spans="1:6">
      <c r="A1252" s="174" t="s">
        <v>1061</v>
      </c>
      <c r="B1252" s="329">
        <v>0</v>
      </c>
      <c r="C1252" s="329">
        <v>4</v>
      </c>
      <c r="D1252" s="329">
        <v>4</v>
      </c>
      <c r="E1252" s="351">
        <f>D1252/C1252*100</f>
        <v>100</v>
      </c>
      <c r="F1252" s="351">
        <v>0</v>
      </c>
    </row>
    <row r="1253" ht="24.95" customHeight="true" spans="1:6">
      <c r="A1253" s="174" t="s">
        <v>1062</v>
      </c>
      <c r="B1253" s="329">
        <v>0</v>
      </c>
      <c r="C1253" s="329">
        <v>0</v>
      </c>
      <c r="D1253" s="329">
        <v>0</v>
      </c>
      <c r="E1253" s="351"/>
      <c r="F1253" s="351">
        <v>0</v>
      </c>
    </row>
    <row r="1254" ht="24.95" customHeight="true" spans="1:6">
      <c r="A1254" s="174" t="s">
        <v>1063</v>
      </c>
      <c r="B1254" s="329">
        <v>0</v>
      </c>
      <c r="C1254" s="329">
        <v>0</v>
      </c>
      <c r="D1254" s="329">
        <v>0</v>
      </c>
      <c r="E1254" s="351"/>
      <c r="F1254" s="351">
        <v>0</v>
      </c>
    </row>
    <row r="1255" ht="24.95" customHeight="true" spans="1:6">
      <c r="A1255" s="174" t="s">
        <v>1064</v>
      </c>
      <c r="B1255" s="329">
        <v>0</v>
      </c>
      <c r="C1255" s="329">
        <v>0</v>
      </c>
      <c r="D1255" s="329">
        <v>0</v>
      </c>
      <c r="E1255" s="351"/>
      <c r="F1255" s="351">
        <v>0</v>
      </c>
    </row>
    <row r="1256" ht="24.95" customHeight="true" spans="1:6">
      <c r="A1256" s="174" t="s">
        <v>1065</v>
      </c>
      <c r="B1256" s="329">
        <v>0</v>
      </c>
      <c r="C1256" s="329">
        <v>0</v>
      </c>
      <c r="D1256" s="329">
        <v>0</v>
      </c>
      <c r="E1256" s="351"/>
      <c r="F1256" s="351">
        <v>0</v>
      </c>
    </row>
    <row r="1257" ht="24.95" customHeight="true" spans="1:6">
      <c r="A1257" s="184" t="s">
        <v>1066</v>
      </c>
      <c r="B1257" s="327">
        <v>0</v>
      </c>
      <c r="C1257" s="327">
        <v>195</v>
      </c>
      <c r="D1257" s="327">
        <v>195</v>
      </c>
      <c r="E1257" s="350">
        <f>D1257/C1257*100</f>
        <v>100</v>
      </c>
      <c r="F1257" s="350">
        <v>0</v>
      </c>
    </row>
    <row r="1258" ht="24.95" customHeight="true" spans="1:6">
      <c r="A1258" s="174" t="s">
        <v>1067</v>
      </c>
      <c r="B1258" s="329">
        <v>0</v>
      </c>
      <c r="C1258" s="329">
        <v>0</v>
      </c>
      <c r="D1258" s="329">
        <v>0</v>
      </c>
      <c r="E1258" s="351"/>
      <c r="F1258" s="351">
        <v>0</v>
      </c>
    </row>
    <row r="1259" ht="24.95" customHeight="true" spans="1:6">
      <c r="A1259" s="174" t="s">
        <v>1068</v>
      </c>
      <c r="B1259" s="329">
        <v>0</v>
      </c>
      <c r="C1259" s="329">
        <v>0</v>
      </c>
      <c r="D1259" s="329">
        <v>0</v>
      </c>
      <c r="E1259" s="351"/>
      <c r="F1259" s="351">
        <v>0</v>
      </c>
    </row>
    <row r="1260" ht="24.95" customHeight="true" spans="1:6">
      <c r="A1260" s="174" t="s">
        <v>1069</v>
      </c>
      <c r="B1260" s="329">
        <v>0</v>
      </c>
      <c r="C1260" s="329">
        <v>0</v>
      </c>
      <c r="D1260" s="329">
        <v>0</v>
      </c>
      <c r="E1260" s="351"/>
      <c r="F1260" s="351">
        <v>0</v>
      </c>
    </row>
    <row r="1261" ht="24.95" customHeight="true" spans="1:6">
      <c r="A1261" s="174" t="s">
        <v>1070</v>
      </c>
      <c r="B1261" s="329">
        <v>0</v>
      </c>
      <c r="C1261" s="329">
        <v>0</v>
      </c>
      <c r="D1261" s="329">
        <v>0</v>
      </c>
      <c r="E1261" s="351"/>
      <c r="F1261" s="351">
        <v>0</v>
      </c>
    </row>
    <row r="1262" ht="24.95" customHeight="true" spans="1:6">
      <c r="A1262" s="174" t="s">
        <v>1071</v>
      </c>
      <c r="B1262" s="329">
        <v>0</v>
      </c>
      <c r="C1262" s="329">
        <v>0</v>
      </c>
      <c r="D1262" s="329">
        <v>0</v>
      </c>
      <c r="E1262" s="351"/>
      <c r="F1262" s="351">
        <v>0</v>
      </c>
    </row>
    <row r="1263" ht="24.95" customHeight="true" spans="1:6">
      <c r="A1263" s="174" t="s">
        <v>1072</v>
      </c>
      <c r="B1263" s="329">
        <v>0</v>
      </c>
      <c r="C1263" s="329">
        <v>0</v>
      </c>
      <c r="D1263" s="329">
        <v>0</v>
      </c>
      <c r="E1263" s="351"/>
      <c r="F1263" s="351">
        <v>0</v>
      </c>
    </row>
    <row r="1264" ht="24.95" customHeight="true" spans="1:6">
      <c r="A1264" s="174" t="s">
        <v>1073</v>
      </c>
      <c r="B1264" s="329">
        <v>0</v>
      </c>
      <c r="C1264" s="329">
        <v>0</v>
      </c>
      <c r="D1264" s="329">
        <v>0</v>
      </c>
      <c r="E1264" s="351"/>
      <c r="F1264" s="351">
        <v>0</v>
      </c>
    </row>
    <row r="1265" ht="24.95" customHeight="true" spans="1:6">
      <c r="A1265" s="174" t="s">
        <v>1074</v>
      </c>
      <c r="B1265" s="329">
        <v>0</v>
      </c>
      <c r="C1265" s="329">
        <v>195</v>
      </c>
      <c r="D1265" s="329">
        <v>195</v>
      </c>
      <c r="E1265" s="351">
        <f>D1265/C1265*100</f>
        <v>100</v>
      </c>
      <c r="F1265" s="351">
        <v>0</v>
      </c>
    </row>
    <row r="1266" ht="24.95" customHeight="true" spans="1:6">
      <c r="A1266" s="174" t="s">
        <v>1075</v>
      </c>
      <c r="B1266" s="329">
        <v>0</v>
      </c>
      <c r="C1266" s="329">
        <v>0</v>
      </c>
      <c r="D1266" s="329">
        <v>0</v>
      </c>
      <c r="E1266" s="351"/>
      <c r="F1266" s="351">
        <v>0</v>
      </c>
    </row>
    <row r="1267" ht="24.95" customHeight="true" spans="1:6">
      <c r="A1267" s="174" t="s">
        <v>1076</v>
      </c>
      <c r="B1267" s="329">
        <v>0</v>
      </c>
      <c r="C1267" s="329">
        <v>0</v>
      </c>
      <c r="D1267" s="329">
        <v>0</v>
      </c>
      <c r="E1267" s="351"/>
      <c r="F1267" s="351">
        <v>0</v>
      </c>
    </row>
    <row r="1268" ht="24.95" customHeight="true" spans="1:6">
      <c r="A1268" s="174" t="s">
        <v>1077</v>
      </c>
      <c r="B1268" s="329">
        <v>0</v>
      </c>
      <c r="C1268" s="329">
        <v>0</v>
      </c>
      <c r="D1268" s="329">
        <v>0</v>
      </c>
      <c r="E1268" s="351"/>
      <c r="F1268" s="351">
        <v>0</v>
      </c>
    </row>
    <row r="1269" ht="24.95" customHeight="true" spans="1:6">
      <c r="A1269" s="184" t="s">
        <v>1078</v>
      </c>
      <c r="B1269" s="327">
        <v>1730</v>
      </c>
      <c r="C1269" s="327">
        <v>6332</v>
      </c>
      <c r="D1269" s="327">
        <v>8642</v>
      </c>
      <c r="E1269" s="350">
        <f>D1269/C1269*100</f>
        <v>136.481364497789</v>
      </c>
      <c r="F1269" s="350">
        <v>201.117058412846</v>
      </c>
    </row>
    <row r="1270" ht="24.95" customHeight="true" spans="1:6">
      <c r="A1270" s="184" t="s">
        <v>1079</v>
      </c>
      <c r="B1270" s="327">
        <v>1654</v>
      </c>
      <c r="C1270" s="327">
        <v>4361</v>
      </c>
      <c r="D1270" s="327">
        <v>4360</v>
      </c>
      <c r="E1270" s="350">
        <f>D1270/C1270*100</f>
        <v>99.9770694794772</v>
      </c>
      <c r="F1270" s="350">
        <v>246.327683615819</v>
      </c>
    </row>
    <row r="1271" ht="24.95" customHeight="true" spans="1:6">
      <c r="A1271" s="174" t="s">
        <v>96</v>
      </c>
      <c r="B1271" s="329">
        <v>1337</v>
      </c>
      <c r="C1271" s="329">
        <v>1162</v>
      </c>
      <c r="D1271" s="329">
        <v>1161</v>
      </c>
      <c r="E1271" s="351">
        <f>D1271/C1271*100</f>
        <v>99.9139414802065</v>
      </c>
      <c r="F1271" s="351">
        <v>133.601841196778</v>
      </c>
    </row>
    <row r="1272" ht="24.95" customHeight="true" spans="1:6">
      <c r="A1272" s="174" t="s">
        <v>97</v>
      </c>
      <c r="B1272" s="329">
        <v>0</v>
      </c>
      <c r="C1272" s="329">
        <v>0</v>
      </c>
      <c r="D1272" s="329">
        <v>0</v>
      </c>
      <c r="E1272" s="351"/>
      <c r="F1272" s="351">
        <v>0</v>
      </c>
    </row>
    <row r="1273" ht="24.95" customHeight="true" spans="1:6">
      <c r="A1273" s="174" t="s">
        <v>98</v>
      </c>
      <c r="B1273" s="329">
        <v>0</v>
      </c>
      <c r="C1273" s="329">
        <v>0</v>
      </c>
      <c r="D1273" s="329">
        <v>0</v>
      </c>
      <c r="E1273" s="351"/>
      <c r="F1273" s="351">
        <v>0</v>
      </c>
    </row>
    <row r="1274" ht="24.95" customHeight="true" spans="1:6">
      <c r="A1274" s="174" t="s">
        <v>1080</v>
      </c>
      <c r="B1274" s="329">
        <v>0</v>
      </c>
      <c r="C1274" s="329">
        <v>0</v>
      </c>
      <c r="D1274" s="329">
        <v>0</v>
      </c>
      <c r="E1274" s="351"/>
      <c r="F1274" s="351">
        <v>0</v>
      </c>
    </row>
    <row r="1275" ht="24.95" customHeight="true" spans="1:6">
      <c r="A1275" s="174" t="s">
        <v>1081</v>
      </c>
      <c r="B1275" s="329">
        <v>0</v>
      </c>
      <c r="C1275" s="329">
        <v>0</v>
      </c>
      <c r="D1275" s="329">
        <v>0</v>
      </c>
      <c r="E1275" s="351"/>
      <c r="F1275" s="351">
        <v>0</v>
      </c>
    </row>
    <row r="1276" ht="24.95" customHeight="true" spans="1:6">
      <c r="A1276" s="174" t="s">
        <v>1082</v>
      </c>
      <c r="B1276" s="329">
        <v>0</v>
      </c>
      <c r="C1276" s="329">
        <v>80</v>
      </c>
      <c r="D1276" s="329">
        <v>80</v>
      </c>
      <c r="E1276" s="351">
        <f>D1276/C1276*100</f>
        <v>100</v>
      </c>
      <c r="F1276" s="351">
        <v>10.230179028133</v>
      </c>
    </row>
    <row r="1277" ht="24.95" customHeight="true" spans="1:6">
      <c r="A1277" s="174" t="s">
        <v>1083</v>
      </c>
      <c r="B1277" s="329">
        <v>0</v>
      </c>
      <c r="C1277" s="329">
        <v>0</v>
      </c>
      <c r="D1277" s="329">
        <v>0</v>
      </c>
      <c r="E1277" s="351"/>
      <c r="F1277" s="351">
        <v>0</v>
      </c>
    </row>
    <row r="1278" ht="24.95" customHeight="true" spans="1:6">
      <c r="A1278" s="174" t="s">
        <v>1084</v>
      </c>
      <c r="B1278" s="329">
        <v>0</v>
      </c>
      <c r="C1278" s="329">
        <v>450</v>
      </c>
      <c r="D1278" s="329">
        <v>450</v>
      </c>
      <c r="E1278" s="351">
        <f>D1278/C1278*100</f>
        <v>100</v>
      </c>
      <c r="F1278" s="351">
        <v>0</v>
      </c>
    </row>
    <row r="1279" ht="24.95" customHeight="true" spans="1:6">
      <c r="A1279" s="174" t="s">
        <v>1085</v>
      </c>
      <c r="B1279" s="329">
        <v>0</v>
      </c>
      <c r="C1279" s="329">
        <v>0</v>
      </c>
      <c r="D1279" s="329">
        <v>0</v>
      </c>
      <c r="E1279" s="351"/>
      <c r="F1279" s="351">
        <v>0</v>
      </c>
    </row>
    <row r="1280" ht="24.95" customHeight="true" spans="1:6">
      <c r="A1280" s="174" t="s">
        <v>105</v>
      </c>
      <c r="B1280" s="329">
        <v>317</v>
      </c>
      <c r="C1280" s="329">
        <v>332</v>
      </c>
      <c r="D1280" s="329">
        <v>332</v>
      </c>
      <c r="E1280" s="351">
        <f>D1280/C1280*100</f>
        <v>100</v>
      </c>
      <c r="F1280" s="351">
        <v>373.033707865169</v>
      </c>
    </row>
    <row r="1281" ht="24.95" customHeight="true" spans="1:6">
      <c r="A1281" s="174" t="s">
        <v>1086</v>
      </c>
      <c r="B1281" s="329">
        <v>0</v>
      </c>
      <c r="C1281" s="329">
        <v>2337</v>
      </c>
      <c r="D1281" s="329">
        <v>2337</v>
      </c>
      <c r="E1281" s="351">
        <f>D1281/C1281*100</f>
        <v>100</v>
      </c>
      <c r="F1281" s="351">
        <v>23370</v>
      </c>
    </row>
    <row r="1282" ht="24.95" customHeight="true" spans="1:6">
      <c r="A1282" s="184" t="s">
        <v>1087</v>
      </c>
      <c r="B1282" s="327">
        <v>0</v>
      </c>
      <c r="C1282" s="327">
        <v>1042</v>
      </c>
      <c r="D1282" s="327">
        <v>1042</v>
      </c>
      <c r="E1282" s="350">
        <f>D1282/C1282*100</f>
        <v>100</v>
      </c>
      <c r="F1282" s="350">
        <v>240.092165898618</v>
      </c>
    </row>
    <row r="1283" ht="24.95" customHeight="true" spans="1:6">
      <c r="A1283" s="174" t="s">
        <v>96</v>
      </c>
      <c r="B1283" s="329">
        <v>0</v>
      </c>
      <c r="C1283" s="329">
        <v>373</v>
      </c>
      <c r="D1283" s="329">
        <v>373</v>
      </c>
      <c r="E1283" s="351">
        <f>D1283/C1283*100</f>
        <v>100</v>
      </c>
      <c r="F1283" s="351">
        <v>414.444444444444</v>
      </c>
    </row>
    <row r="1284" ht="24.95" customHeight="true" spans="1:6">
      <c r="A1284" s="174" t="s">
        <v>97</v>
      </c>
      <c r="B1284" s="329">
        <v>0</v>
      </c>
      <c r="C1284" s="329">
        <v>0</v>
      </c>
      <c r="D1284" s="329">
        <v>0</v>
      </c>
      <c r="E1284" s="351"/>
      <c r="F1284" s="351">
        <v>0</v>
      </c>
    </row>
    <row r="1285" ht="24.95" customHeight="true" spans="1:6">
      <c r="A1285" s="174" t="s">
        <v>98</v>
      </c>
      <c r="B1285" s="329">
        <v>0</v>
      </c>
      <c r="C1285" s="329">
        <v>0</v>
      </c>
      <c r="D1285" s="329">
        <v>0</v>
      </c>
      <c r="E1285" s="351"/>
      <c r="F1285" s="351">
        <v>0</v>
      </c>
    </row>
    <row r="1286" ht="24.95" customHeight="true" spans="1:6">
      <c r="A1286" s="174" t="s">
        <v>1088</v>
      </c>
      <c r="B1286" s="329">
        <v>0</v>
      </c>
      <c r="C1286" s="329">
        <v>669</v>
      </c>
      <c r="D1286" s="329">
        <v>669</v>
      </c>
      <c r="E1286" s="351">
        <f>D1286/C1286*100</f>
        <v>100</v>
      </c>
      <c r="F1286" s="351">
        <v>0</v>
      </c>
    </row>
    <row r="1287" ht="24.95" customHeight="true" spans="1:6">
      <c r="A1287" s="174" t="s">
        <v>1089</v>
      </c>
      <c r="B1287" s="329">
        <v>0</v>
      </c>
      <c r="C1287" s="329">
        <v>0</v>
      </c>
      <c r="D1287" s="329">
        <v>0</v>
      </c>
      <c r="E1287" s="351"/>
      <c r="F1287" s="351">
        <v>0</v>
      </c>
    </row>
    <row r="1288" ht="24.95" customHeight="true" spans="1:6">
      <c r="A1288" s="184" t="s">
        <v>1090</v>
      </c>
      <c r="B1288" s="327">
        <v>0</v>
      </c>
      <c r="C1288" s="327">
        <v>230</v>
      </c>
      <c r="D1288" s="327">
        <v>230</v>
      </c>
      <c r="E1288" s="350">
        <f>D1288/C1288*100</f>
        <v>100</v>
      </c>
      <c r="F1288" s="350">
        <v>2875</v>
      </c>
    </row>
    <row r="1289" ht="24.95" customHeight="true" spans="1:6">
      <c r="A1289" s="174" t="s">
        <v>96</v>
      </c>
      <c r="B1289" s="329">
        <v>0</v>
      </c>
      <c r="C1289" s="329">
        <v>205</v>
      </c>
      <c r="D1289" s="329">
        <v>205</v>
      </c>
      <c r="E1289" s="351">
        <f>D1289/C1289*100</f>
        <v>100</v>
      </c>
      <c r="F1289" s="351">
        <v>0</v>
      </c>
    </row>
    <row r="1290" ht="24.95" customHeight="true" spans="1:6">
      <c r="A1290" s="174" t="s">
        <v>97</v>
      </c>
      <c r="B1290" s="329">
        <v>0</v>
      </c>
      <c r="C1290" s="329">
        <v>0</v>
      </c>
      <c r="D1290" s="329">
        <v>0</v>
      </c>
      <c r="E1290" s="351"/>
      <c r="F1290" s="351">
        <v>0</v>
      </c>
    </row>
    <row r="1291" ht="24.95" customHeight="true" spans="1:6">
      <c r="A1291" s="174" t="s">
        <v>98</v>
      </c>
      <c r="B1291" s="329">
        <v>0</v>
      </c>
      <c r="C1291" s="329">
        <v>0</v>
      </c>
      <c r="D1291" s="329">
        <v>0</v>
      </c>
      <c r="E1291" s="351"/>
      <c r="F1291" s="351">
        <v>0</v>
      </c>
    </row>
    <row r="1292" ht="24.95" customHeight="true" spans="1:6">
      <c r="A1292" s="174" t="s">
        <v>1091</v>
      </c>
      <c r="B1292" s="329">
        <v>0</v>
      </c>
      <c r="C1292" s="329">
        <v>0</v>
      </c>
      <c r="D1292" s="329">
        <v>0</v>
      </c>
      <c r="E1292" s="351"/>
      <c r="F1292" s="351">
        <v>0</v>
      </c>
    </row>
    <row r="1293" ht="24.95" customHeight="true" spans="1:6">
      <c r="A1293" s="174" t="s">
        <v>1092</v>
      </c>
      <c r="B1293" s="329">
        <v>0</v>
      </c>
      <c r="C1293" s="329">
        <v>25</v>
      </c>
      <c r="D1293" s="329">
        <v>25</v>
      </c>
      <c r="E1293" s="351">
        <f>D1293/C1293*100</f>
        <v>100</v>
      </c>
      <c r="F1293" s="351">
        <v>0</v>
      </c>
    </row>
    <row r="1294" ht="24.95" customHeight="true" spans="1:6">
      <c r="A1294" s="184" t="s">
        <v>1093</v>
      </c>
      <c r="B1294" s="327">
        <v>0</v>
      </c>
      <c r="C1294" s="327">
        <v>0</v>
      </c>
      <c r="D1294" s="327">
        <v>0</v>
      </c>
      <c r="E1294" s="350"/>
      <c r="F1294" s="350">
        <v>0</v>
      </c>
    </row>
    <row r="1295" ht="24.95" customHeight="true" spans="1:6">
      <c r="A1295" s="174" t="s">
        <v>96</v>
      </c>
      <c r="B1295" s="329">
        <v>0</v>
      </c>
      <c r="C1295" s="329">
        <v>0</v>
      </c>
      <c r="D1295" s="329">
        <v>0</v>
      </c>
      <c r="E1295" s="351"/>
      <c r="F1295" s="351">
        <v>0</v>
      </c>
    </row>
    <row r="1296" ht="24.95" customHeight="true" spans="1:6">
      <c r="A1296" s="174" t="s">
        <v>97</v>
      </c>
      <c r="B1296" s="329">
        <v>0</v>
      </c>
      <c r="C1296" s="329">
        <v>0</v>
      </c>
      <c r="D1296" s="329">
        <v>0</v>
      </c>
      <c r="E1296" s="351"/>
      <c r="F1296" s="351">
        <v>0</v>
      </c>
    </row>
    <row r="1297" ht="24.95" customHeight="true" spans="1:6">
      <c r="A1297" s="174" t="s">
        <v>98</v>
      </c>
      <c r="B1297" s="329">
        <v>0</v>
      </c>
      <c r="C1297" s="329">
        <v>0</v>
      </c>
      <c r="D1297" s="329">
        <v>0</v>
      </c>
      <c r="E1297" s="351"/>
      <c r="F1297" s="351">
        <v>0</v>
      </c>
    </row>
    <row r="1298" ht="24.95" customHeight="true" spans="1:6">
      <c r="A1298" s="174" t="s">
        <v>1094</v>
      </c>
      <c r="B1298" s="329">
        <v>0</v>
      </c>
      <c r="C1298" s="329">
        <v>0</v>
      </c>
      <c r="D1298" s="329">
        <v>0</v>
      </c>
      <c r="E1298" s="351"/>
      <c r="F1298" s="351">
        <v>0</v>
      </c>
    </row>
    <row r="1299" ht="24.95" customHeight="true" spans="1:6">
      <c r="A1299" s="174" t="s">
        <v>1095</v>
      </c>
      <c r="B1299" s="329">
        <v>0</v>
      </c>
      <c r="C1299" s="329">
        <v>0</v>
      </c>
      <c r="D1299" s="329">
        <v>0</v>
      </c>
      <c r="E1299" s="351"/>
      <c r="F1299" s="351">
        <v>0</v>
      </c>
    </row>
    <row r="1300" ht="24.95" customHeight="true" spans="1:6">
      <c r="A1300" s="174" t="s">
        <v>105</v>
      </c>
      <c r="B1300" s="329">
        <v>0</v>
      </c>
      <c r="C1300" s="329">
        <v>0</v>
      </c>
      <c r="D1300" s="329">
        <v>0</v>
      </c>
      <c r="E1300" s="351"/>
      <c r="F1300" s="351">
        <v>0</v>
      </c>
    </row>
    <row r="1301" ht="24.95" customHeight="true" spans="1:6">
      <c r="A1301" s="174" t="s">
        <v>1096</v>
      </c>
      <c r="B1301" s="329">
        <v>0</v>
      </c>
      <c r="C1301" s="329">
        <v>0</v>
      </c>
      <c r="D1301" s="329">
        <v>0</v>
      </c>
      <c r="E1301" s="351"/>
      <c r="F1301" s="351">
        <v>0</v>
      </c>
    </row>
    <row r="1302" ht="24.95" customHeight="true" spans="1:6">
      <c r="A1302" s="184" t="s">
        <v>1097</v>
      </c>
      <c r="B1302" s="327">
        <v>76</v>
      </c>
      <c r="C1302" s="327">
        <v>96</v>
      </c>
      <c r="D1302" s="327">
        <v>96</v>
      </c>
      <c r="E1302" s="350">
        <f>D1302/C1302*100</f>
        <v>100</v>
      </c>
      <c r="F1302" s="350">
        <v>8.0672268907563</v>
      </c>
    </row>
    <row r="1303" ht="24.95" customHeight="true" spans="1:6">
      <c r="A1303" s="174" t="s">
        <v>96</v>
      </c>
      <c r="B1303" s="329">
        <v>0</v>
      </c>
      <c r="C1303" s="329">
        <v>0</v>
      </c>
      <c r="D1303" s="329">
        <v>0</v>
      </c>
      <c r="E1303" s="351"/>
      <c r="F1303" s="351">
        <v>0</v>
      </c>
    </row>
    <row r="1304" ht="24.95" customHeight="true" spans="1:6">
      <c r="A1304" s="174" t="s">
        <v>97</v>
      </c>
      <c r="B1304" s="329">
        <v>0</v>
      </c>
      <c r="C1304" s="329">
        <v>0</v>
      </c>
      <c r="D1304" s="329">
        <v>0</v>
      </c>
      <c r="E1304" s="351"/>
      <c r="F1304" s="351">
        <v>0</v>
      </c>
    </row>
    <row r="1305" ht="24.95" customHeight="true" spans="1:6">
      <c r="A1305" s="174" t="s">
        <v>98</v>
      </c>
      <c r="B1305" s="329">
        <v>0</v>
      </c>
      <c r="C1305" s="329">
        <v>0</v>
      </c>
      <c r="D1305" s="329">
        <v>0</v>
      </c>
      <c r="E1305" s="351"/>
      <c r="F1305" s="351">
        <v>0</v>
      </c>
    </row>
    <row r="1306" ht="24.95" customHeight="true" spans="1:6">
      <c r="A1306" s="174" t="s">
        <v>1098</v>
      </c>
      <c r="B1306" s="329">
        <v>0</v>
      </c>
      <c r="C1306" s="329">
        <v>0</v>
      </c>
      <c r="D1306" s="329">
        <v>0</v>
      </c>
      <c r="E1306" s="351"/>
      <c r="F1306" s="351">
        <v>0</v>
      </c>
    </row>
    <row r="1307" ht="24.95" customHeight="true" spans="1:6">
      <c r="A1307" s="174" t="s">
        <v>1099</v>
      </c>
      <c r="B1307" s="329">
        <v>0</v>
      </c>
      <c r="C1307" s="329">
        <v>20</v>
      </c>
      <c r="D1307" s="329">
        <v>20</v>
      </c>
      <c r="E1307" s="351">
        <f>D1307/C1307*100</f>
        <v>100</v>
      </c>
      <c r="F1307" s="351">
        <v>0</v>
      </c>
    </row>
    <row r="1308" ht="24.95" customHeight="true" spans="1:6">
      <c r="A1308" s="174" t="s">
        <v>1100</v>
      </c>
      <c r="B1308" s="329">
        <v>0</v>
      </c>
      <c r="C1308" s="329">
        <v>0</v>
      </c>
      <c r="D1308" s="329">
        <v>0</v>
      </c>
      <c r="E1308" s="351"/>
      <c r="F1308" s="351">
        <v>0</v>
      </c>
    </row>
    <row r="1309" ht="24.95" customHeight="true" spans="1:6">
      <c r="A1309" s="174" t="s">
        <v>1101</v>
      </c>
      <c r="B1309" s="329">
        <v>0</v>
      </c>
      <c r="C1309" s="329">
        <v>0</v>
      </c>
      <c r="D1309" s="329">
        <v>0</v>
      </c>
      <c r="E1309" s="351"/>
      <c r="F1309" s="351">
        <v>0</v>
      </c>
    </row>
    <row r="1310" ht="24.95" customHeight="true" spans="1:6">
      <c r="A1310" s="174" t="s">
        <v>1102</v>
      </c>
      <c r="B1310" s="329">
        <v>0</v>
      </c>
      <c r="C1310" s="329">
        <v>0</v>
      </c>
      <c r="D1310" s="329">
        <v>0</v>
      </c>
      <c r="E1310" s="351"/>
      <c r="F1310" s="351">
        <v>0</v>
      </c>
    </row>
    <row r="1311" ht="24.95" customHeight="true" spans="1:6">
      <c r="A1311" s="174" t="s">
        <v>1103</v>
      </c>
      <c r="B1311" s="329">
        <v>0</v>
      </c>
      <c r="C1311" s="329">
        <v>0</v>
      </c>
      <c r="D1311" s="329">
        <v>0</v>
      </c>
      <c r="E1311" s="351"/>
      <c r="F1311" s="351">
        <v>0</v>
      </c>
    </row>
    <row r="1312" ht="24.95" customHeight="true" spans="1:6">
      <c r="A1312" s="174" t="s">
        <v>1104</v>
      </c>
      <c r="B1312" s="329">
        <v>0</v>
      </c>
      <c r="C1312" s="329">
        <v>0</v>
      </c>
      <c r="D1312" s="329">
        <v>0</v>
      </c>
      <c r="E1312" s="351"/>
      <c r="F1312" s="351">
        <v>0</v>
      </c>
    </row>
    <row r="1313" ht="24.95" customHeight="true" spans="1:6">
      <c r="A1313" s="174" t="s">
        <v>1105</v>
      </c>
      <c r="B1313" s="329">
        <v>0</v>
      </c>
      <c r="C1313" s="329">
        <v>0</v>
      </c>
      <c r="D1313" s="329">
        <v>0</v>
      </c>
      <c r="E1313" s="351"/>
      <c r="F1313" s="351">
        <v>0</v>
      </c>
    </row>
    <row r="1314" ht="24.95" customHeight="true" spans="1:6">
      <c r="A1314" s="174" t="s">
        <v>1106</v>
      </c>
      <c r="B1314" s="329">
        <v>76</v>
      </c>
      <c r="C1314" s="329">
        <v>76</v>
      </c>
      <c r="D1314" s="329">
        <v>76</v>
      </c>
      <c r="E1314" s="351">
        <f>D1314/C1314*100</f>
        <v>100</v>
      </c>
      <c r="F1314" s="351">
        <v>10.3401360544218</v>
      </c>
    </row>
    <row r="1315" ht="24.95" customHeight="true" spans="1:6">
      <c r="A1315" s="184" t="s">
        <v>1107</v>
      </c>
      <c r="B1315" s="327">
        <v>0</v>
      </c>
      <c r="C1315" s="327">
        <v>561</v>
      </c>
      <c r="D1315" s="327">
        <v>2872</v>
      </c>
      <c r="E1315" s="350">
        <f>D1315/C1315*100</f>
        <v>511.942959001783</v>
      </c>
      <c r="F1315" s="350">
        <v>324.519774011299</v>
      </c>
    </row>
    <row r="1316" ht="24.95" customHeight="true" spans="1:6">
      <c r="A1316" s="174" t="s">
        <v>1108</v>
      </c>
      <c r="B1316" s="329">
        <v>0</v>
      </c>
      <c r="C1316" s="329">
        <v>401</v>
      </c>
      <c r="D1316" s="329">
        <v>2712</v>
      </c>
      <c r="E1316" s="351">
        <f>D1316/C1316*100</f>
        <v>676.309226932668</v>
      </c>
      <c r="F1316" s="351">
        <v>306.440677966102</v>
      </c>
    </row>
    <row r="1317" ht="24.95" customHeight="true" spans="1:6">
      <c r="A1317" s="174" t="s">
        <v>1109</v>
      </c>
      <c r="B1317" s="329">
        <v>0</v>
      </c>
      <c r="C1317" s="329">
        <v>160</v>
      </c>
      <c r="D1317" s="329">
        <v>160</v>
      </c>
      <c r="E1317" s="351">
        <f>D1317/C1317*100</f>
        <v>100</v>
      </c>
      <c r="F1317" s="351">
        <v>0</v>
      </c>
    </row>
    <row r="1318" ht="24.95" customHeight="true" spans="1:6">
      <c r="A1318" s="174" t="s">
        <v>1110</v>
      </c>
      <c r="B1318" s="329">
        <v>0</v>
      </c>
      <c r="C1318" s="329">
        <v>0</v>
      </c>
      <c r="D1318" s="329">
        <v>0</v>
      </c>
      <c r="E1318" s="351"/>
      <c r="F1318" s="351">
        <v>0</v>
      </c>
    </row>
    <row r="1319" ht="24.95" customHeight="true" spans="1:6">
      <c r="A1319" s="184" t="s">
        <v>1111</v>
      </c>
      <c r="B1319" s="327">
        <v>0</v>
      </c>
      <c r="C1319" s="327">
        <v>42</v>
      </c>
      <c r="D1319" s="327">
        <v>42</v>
      </c>
      <c r="E1319" s="350">
        <f>D1319/C1319*100</f>
        <v>100</v>
      </c>
      <c r="F1319" s="350">
        <v>420</v>
      </c>
    </row>
    <row r="1320" ht="24.95" customHeight="true" spans="1:6">
      <c r="A1320" s="174" t="s">
        <v>1112</v>
      </c>
      <c r="B1320" s="329">
        <v>0</v>
      </c>
      <c r="C1320" s="329">
        <v>42</v>
      </c>
      <c r="D1320" s="329">
        <v>42</v>
      </c>
      <c r="E1320" s="351">
        <f>D1320/C1320*100</f>
        <v>100</v>
      </c>
      <c r="F1320" s="351">
        <v>0</v>
      </c>
    </row>
    <row r="1321" ht="24.95" customHeight="true" spans="1:6">
      <c r="A1321" s="174" t="s">
        <v>1113</v>
      </c>
      <c r="B1321" s="329">
        <v>0</v>
      </c>
      <c r="C1321" s="329">
        <v>0</v>
      </c>
      <c r="D1321" s="329">
        <v>0</v>
      </c>
      <c r="E1321" s="351"/>
      <c r="F1321" s="351">
        <v>0</v>
      </c>
    </row>
    <row r="1322" ht="24.95" customHeight="true" spans="1:6">
      <c r="A1322" s="174" t="s">
        <v>1114</v>
      </c>
      <c r="B1322" s="329">
        <v>0</v>
      </c>
      <c r="C1322" s="329">
        <v>0</v>
      </c>
      <c r="D1322" s="329">
        <v>0</v>
      </c>
      <c r="E1322" s="351"/>
      <c r="F1322" s="351">
        <v>0</v>
      </c>
    </row>
    <row r="1323" ht="24.95" customHeight="true" spans="1:6">
      <c r="A1323" s="174" t="s">
        <v>1115</v>
      </c>
      <c r="B1323" s="329">
        <v>0</v>
      </c>
      <c r="C1323" s="329">
        <v>0</v>
      </c>
      <c r="D1323" s="329">
        <v>0</v>
      </c>
      <c r="E1323" s="351"/>
      <c r="F1323" s="351">
        <v>0</v>
      </c>
    </row>
    <row r="1324" ht="24.95" customHeight="true" spans="1:6">
      <c r="A1324" s="174" t="s">
        <v>1496</v>
      </c>
      <c r="B1324" s="329">
        <v>0</v>
      </c>
      <c r="C1324" s="329">
        <v>0</v>
      </c>
      <c r="D1324" s="329">
        <v>0</v>
      </c>
      <c r="E1324" s="351"/>
      <c r="F1324" s="351">
        <v>0</v>
      </c>
    </row>
    <row r="1325" ht="24.95" customHeight="true" spans="1:6">
      <c r="A1325" s="184" t="s">
        <v>1117</v>
      </c>
      <c r="B1325" s="327">
        <v>0</v>
      </c>
      <c r="C1325" s="327">
        <v>0</v>
      </c>
      <c r="D1325" s="327">
        <v>0</v>
      </c>
      <c r="E1325" s="350"/>
      <c r="F1325" s="350">
        <v>0</v>
      </c>
    </row>
    <row r="1326" ht="24.95" customHeight="true" spans="1:6">
      <c r="A1326" s="184" t="s">
        <v>1118</v>
      </c>
      <c r="B1326" s="327">
        <v>4000</v>
      </c>
      <c r="C1326" s="327"/>
      <c r="D1326" s="327"/>
      <c r="E1326" s="350"/>
      <c r="F1326" s="350">
        <v>0</v>
      </c>
    </row>
    <row r="1327" ht="24.95" customHeight="true" spans="1:6">
      <c r="A1327" s="184" t="s">
        <v>1119</v>
      </c>
      <c r="B1327" s="327">
        <v>0</v>
      </c>
      <c r="C1327" s="327">
        <v>3497</v>
      </c>
      <c r="D1327" s="327">
        <v>2673</v>
      </c>
      <c r="E1327" s="350">
        <f>D1327/C1327*100</f>
        <v>76.4369459536746</v>
      </c>
      <c r="F1327" s="350">
        <v>148.252911813644</v>
      </c>
    </row>
    <row r="1328" ht="24.95" customHeight="true" spans="1:6">
      <c r="A1328" s="184" t="s">
        <v>1120</v>
      </c>
      <c r="B1328" s="327">
        <v>0</v>
      </c>
      <c r="C1328" s="327">
        <v>3497</v>
      </c>
      <c r="D1328" s="327">
        <v>2673</v>
      </c>
      <c r="E1328" s="350">
        <f>D1328/C1328*100</f>
        <v>76.4369459536746</v>
      </c>
      <c r="F1328" s="350">
        <v>148.252911813644</v>
      </c>
    </row>
    <row r="1329" ht="24.95" customHeight="true" spans="1:6">
      <c r="A1329" s="174" t="s">
        <v>1121</v>
      </c>
      <c r="B1329" s="329">
        <v>0</v>
      </c>
      <c r="C1329" s="329">
        <v>3497</v>
      </c>
      <c r="D1329" s="329">
        <v>2673</v>
      </c>
      <c r="E1329" s="351">
        <f>D1329/C1329*100</f>
        <v>76.4369459536746</v>
      </c>
      <c r="F1329" s="351">
        <v>148.252911813644</v>
      </c>
    </row>
    <row r="1330" ht="24.95" customHeight="true" spans="1:6">
      <c r="A1330" s="184" t="s">
        <v>1122</v>
      </c>
      <c r="B1330" s="327">
        <v>28543</v>
      </c>
      <c r="C1330" s="327">
        <v>27908</v>
      </c>
      <c r="D1330" s="327">
        <v>27917</v>
      </c>
      <c r="E1330" s="350">
        <f>D1330/C1330*100</f>
        <v>100.032248817543</v>
      </c>
      <c r="F1330" s="350">
        <v>95.8688186813187</v>
      </c>
    </row>
    <row r="1331" ht="24.95" customHeight="true" spans="1:6">
      <c r="A1331" s="184" t="s">
        <v>1123</v>
      </c>
      <c r="B1331" s="327"/>
      <c r="C1331" s="327">
        <v>0</v>
      </c>
      <c r="D1331" s="327">
        <v>0</v>
      </c>
      <c r="E1331" s="350"/>
      <c r="F1331" s="350">
        <v>0</v>
      </c>
    </row>
    <row r="1332" ht="24.95" customHeight="true" spans="1:6">
      <c r="A1332" s="184" t="s">
        <v>1124</v>
      </c>
      <c r="B1332" s="327"/>
      <c r="C1332" s="327">
        <v>0</v>
      </c>
      <c r="D1332" s="327">
        <v>0</v>
      </c>
      <c r="E1332" s="350"/>
      <c r="F1332" s="350">
        <v>0</v>
      </c>
    </row>
    <row r="1333" ht="24.95" customHeight="true" spans="1:6">
      <c r="A1333" s="184" t="s">
        <v>1125</v>
      </c>
      <c r="B1333" s="327">
        <v>28543</v>
      </c>
      <c r="C1333" s="327">
        <v>27908</v>
      </c>
      <c r="D1333" s="327">
        <v>27917</v>
      </c>
      <c r="E1333" s="350">
        <f>D1333/C1333*100</f>
        <v>100.032248817543</v>
      </c>
      <c r="F1333" s="350">
        <v>95.8688186813187</v>
      </c>
    </row>
    <row r="1334" ht="24.95" customHeight="true" spans="1:6">
      <c r="A1334" s="174" t="s">
        <v>1126</v>
      </c>
      <c r="B1334" s="329">
        <v>0</v>
      </c>
      <c r="C1334" s="329">
        <v>27164</v>
      </c>
      <c r="D1334" s="329">
        <v>27184</v>
      </c>
      <c r="E1334" s="351">
        <f>D1334/C1334*100</f>
        <v>100.073626859078</v>
      </c>
      <c r="F1334" s="351">
        <v>101.262804991619</v>
      </c>
    </row>
    <row r="1335" ht="24.95" customHeight="true" spans="1:6">
      <c r="A1335" s="174" t="s">
        <v>1127</v>
      </c>
      <c r="B1335" s="329">
        <v>1082</v>
      </c>
      <c r="C1335" s="329">
        <v>0</v>
      </c>
      <c r="D1335" s="329">
        <v>0</v>
      </c>
      <c r="E1335" s="351"/>
      <c r="F1335" s="351">
        <v>0</v>
      </c>
    </row>
    <row r="1336" ht="24.95" customHeight="true" spans="1:6">
      <c r="A1336" s="174" t="s">
        <v>1128</v>
      </c>
      <c r="B1336" s="329">
        <v>0</v>
      </c>
      <c r="C1336" s="329">
        <v>0</v>
      </c>
      <c r="D1336" s="329">
        <v>0</v>
      </c>
      <c r="E1336" s="351"/>
      <c r="F1336" s="351">
        <v>0</v>
      </c>
    </row>
    <row r="1337" ht="24.95" customHeight="true" spans="1:6">
      <c r="A1337" s="174" t="s">
        <v>1129</v>
      </c>
      <c r="B1337" s="329">
        <v>27461</v>
      </c>
      <c r="C1337" s="329">
        <v>744</v>
      </c>
      <c r="D1337" s="329">
        <v>733</v>
      </c>
      <c r="E1337" s="351">
        <f>D1337/C1337*100</f>
        <v>98.5215053763441</v>
      </c>
      <c r="F1337" s="351">
        <v>32.2197802197802</v>
      </c>
    </row>
    <row r="1338" ht="24.95" customHeight="true" spans="1:6">
      <c r="A1338" s="184" t="s">
        <v>1130</v>
      </c>
      <c r="B1338" s="327">
        <v>0</v>
      </c>
      <c r="C1338" s="327">
        <v>100</v>
      </c>
      <c r="D1338" s="327">
        <v>100</v>
      </c>
      <c r="E1338" s="350">
        <f>D1338/C1338*100</f>
        <v>100</v>
      </c>
      <c r="F1338" s="350">
        <v>169.491525423729</v>
      </c>
    </row>
    <row r="1339" ht="24.95" customHeight="true" spans="1:6">
      <c r="A1339" s="184" t="s">
        <v>1131</v>
      </c>
      <c r="B1339" s="327"/>
      <c r="C1339" s="327">
        <v>0</v>
      </c>
      <c r="D1339" s="327">
        <v>0</v>
      </c>
      <c r="E1339" s="350"/>
      <c r="F1339" s="350">
        <v>0</v>
      </c>
    </row>
    <row r="1340" ht="24.95" customHeight="true" spans="1:6">
      <c r="A1340" s="184" t="s">
        <v>1132</v>
      </c>
      <c r="B1340" s="327"/>
      <c r="C1340" s="327">
        <v>0</v>
      </c>
      <c r="D1340" s="327">
        <v>0</v>
      </c>
      <c r="E1340" s="350"/>
      <c r="F1340" s="350">
        <v>0</v>
      </c>
    </row>
    <row r="1341" ht="24.95" customHeight="true" spans="1:6">
      <c r="A1341" s="184" t="s">
        <v>1133</v>
      </c>
      <c r="B1341" s="327">
        <v>0</v>
      </c>
      <c r="C1341" s="327">
        <v>100</v>
      </c>
      <c r="D1341" s="327">
        <v>100</v>
      </c>
      <c r="E1341" s="350">
        <f>D1341/C1341*100</f>
        <v>100</v>
      </c>
      <c r="F1341" s="350">
        <v>169.491525423729</v>
      </c>
    </row>
    <row r="1342" ht="24" customHeight="true" spans="1:6">
      <c r="A1342" s="241" t="s">
        <v>1134</v>
      </c>
      <c r="B1342" s="352">
        <f>B1338+B1330+B1327+B1269+B1216+B1196+B1150+B1140+B1111+B1091+B1025+B961+B853+B830+B751+B680+B562+B506+B449+B394+B305+B286+B247+B4+B1326</f>
        <v>385172</v>
      </c>
      <c r="C1342" s="352">
        <f>C1338+C1330+C1327+C1269+C1216+C1196+C1150+C1140+C1111+C1091+C1025+C961+C853+C830+C751+C680+C562+C506+C449+C394+C305+C286+C247+C4+C1326</f>
        <v>639012</v>
      </c>
      <c r="D1342" s="352">
        <f>D1338+D1330+D1327+D1269+D1216+D1196+D1150+D1140+D1111+D1091+D1025+D961+D853+D830+D751+D680+D562+D506+D449+D394+D305+D286+D247+D4+D1326</f>
        <v>637646</v>
      </c>
      <c r="E1342" s="350">
        <f>D1342/C1342*100</f>
        <v>99.7862324964163</v>
      </c>
      <c r="F1342" s="350">
        <v>112.389839112227</v>
      </c>
    </row>
  </sheetData>
  <mergeCells count="2">
    <mergeCell ref="A1:F1"/>
    <mergeCell ref="D2:E2"/>
  </mergeCells>
  <printOptions horizontalCentered="true"/>
  <pageMargins left="0.708333333333333" right="0.708333333333333" top="0.747916666666667" bottom="0.747916666666667" header="0.314583333333333" footer="0.314583333333333"/>
  <pageSetup paperSize="9" scale="88" firstPageNumber="53" fitToHeight="0" orientation="portrait" useFirstPageNumber="true"/>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workbookViewId="0">
      <selection activeCell="C13" sqref="C13"/>
    </sheetView>
  </sheetViews>
  <sheetFormatPr defaultColWidth="9" defaultRowHeight="13.5"/>
  <cols>
    <col min="1" max="1" width="87.25" style="28" customWidth="true"/>
  </cols>
  <sheetData>
    <row r="1" ht="35.1" customHeight="true" spans="1:1">
      <c r="A1" s="345" t="s">
        <v>1497</v>
      </c>
    </row>
    <row r="2" s="344" customFormat="true" ht="24.95" customHeight="true" spans="1:1">
      <c r="A2" s="346"/>
    </row>
    <row r="3" s="344" customFormat="true" ht="24.95" customHeight="true" spans="1:1">
      <c r="A3" s="347" t="s">
        <v>1498</v>
      </c>
    </row>
    <row r="4" s="344" customFormat="true" ht="24.95" customHeight="true" spans="1:1">
      <c r="A4" s="347" t="s">
        <v>1499</v>
      </c>
    </row>
    <row r="5" s="344" customFormat="true" ht="24.95" customHeight="true" spans="1:1">
      <c r="A5" s="347" t="s">
        <v>1500</v>
      </c>
    </row>
    <row r="6" s="344" customFormat="true" ht="24.95" customHeight="true" spans="1:1">
      <c r="A6" s="347" t="s">
        <v>1501</v>
      </c>
    </row>
    <row r="7" s="344" customFormat="true" ht="24.95" customHeight="true" spans="1:1">
      <c r="A7" s="347" t="s">
        <v>1502</v>
      </c>
    </row>
    <row r="8" s="344" customFormat="true" ht="24.95" customHeight="true" spans="1:1">
      <c r="A8" s="347" t="s">
        <v>1503</v>
      </c>
    </row>
    <row r="9" s="344" customFormat="true" ht="24.95" customHeight="true" spans="1:1">
      <c r="A9" s="346" t="s">
        <v>1504</v>
      </c>
    </row>
    <row r="10" s="344" customFormat="true" ht="24.95" customHeight="true" spans="1:1">
      <c r="A10" s="346" t="s">
        <v>1505</v>
      </c>
    </row>
    <row r="11" s="344" customFormat="true" ht="24.95" customHeight="true" spans="1:1">
      <c r="A11" s="346" t="s">
        <v>1506</v>
      </c>
    </row>
    <row r="12" s="344" customFormat="true" ht="24.95" customHeight="true" spans="1:1">
      <c r="A12" s="346" t="s">
        <v>1507</v>
      </c>
    </row>
    <row r="13" s="344" customFormat="true" ht="24.95" customHeight="true" spans="1:1">
      <c r="A13" s="346" t="s">
        <v>1508</v>
      </c>
    </row>
    <row r="14" s="344" customFormat="true" ht="24.95" customHeight="true" spans="1:1">
      <c r="A14" s="346" t="s">
        <v>1509</v>
      </c>
    </row>
    <row r="15" s="344" customFormat="true" ht="24.95" customHeight="true" spans="1:1">
      <c r="A15" s="346" t="s">
        <v>1510</v>
      </c>
    </row>
    <row r="16" s="344" customFormat="true" ht="24.95" customHeight="true" spans="1:1">
      <c r="A16" s="346" t="s">
        <v>1511</v>
      </c>
    </row>
    <row r="17" s="344" customFormat="true" ht="24.95" customHeight="true" spans="1:1">
      <c r="A17" s="346" t="s">
        <v>1512</v>
      </c>
    </row>
    <row r="18" s="344" customFormat="true" ht="24.95" customHeight="true" spans="1:1">
      <c r="A18" s="346" t="s">
        <v>1513</v>
      </c>
    </row>
    <row r="19" s="344" customFormat="true" ht="24.95" customHeight="true" spans="1:1">
      <c r="A19" s="346" t="s">
        <v>1514</v>
      </c>
    </row>
    <row r="20" s="344" customFormat="true" ht="24.95" customHeight="true" spans="1:1">
      <c r="A20" s="346" t="s">
        <v>1515</v>
      </c>
    </row>
    <row r="21" s="344" customFormat="true" ht="24.95" customHeight="true" spans="1:1">
      <c r="A21" s="346" t="s">
        <v>1516</v>
      </c>
    </row>
    <row r="22" s="344" customFormat="true" ht="24.95" customHeight="true" spans="1:1">
      <c r="A22" s="346" t="s">
        <v>1517</v>
      </c>
    </row>
    <row r="23" s="344" customFormat="true" ht="24.95" customHeight="true" spans="1:1">
      <c r="A23" s="346" t="s">
        <v>1518</v>
      </c>
    </row>
    <row r="24" s="344" customFormat="true" ht="24.95" customHeight="true" spans="1:1">
      <c r="A24" s="346" t="s">
        <v>1519</v>
      </c>
    </row>
    <row r="25" s="344" customFormat="true" ht="24.95" customHeight="true" spans="1:1">
      <c r="A25" s="346" t="s">
        <v>1520</v>
      </c>
    </row>
  </sheetData>
  <printOptions horizontalCentered="true" verticalCentered="true"/>
  <pageMargins left="0.747916666666667" right="0.747916666666667" top="0.984027777777778" bottom="0.984027777777778" header="0.511805555555556" footer="0.511805555555556"/>
  <pageSetup paperSize="9" firstPageNumber="95" orientation="portrait" useFirstPageNumber="tru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53</vt:i4>
      </vt:variant>
    </vt:vector>
  </HeadingPairs>
  <TitlesOfParts>
    <vt:vector size="53" baseType="lpstr">
      <vt:lpstr>公开目录</vt:lpstr>
      <vt:lpstr>1.全市一般公共预算收入决算表</vt:lpstr>
      <vt:lpstr>2.全市一般公共预算支出决算表</vt:lpstr>
      <vt:lpstr>3.全市一般公用预算收支决算平衡表</vt:lpstr>
      <vt:lpstr>4.全市一般公共预算经济分类科目支出决算</vt:lpstr>
      <vt:lpstr>5.全市一般公共预算经济分类科目（基本）支出决算表</vt:lpstr>
      <vt:lpstr>6.市本级一般公共预算收入决算表</vt:lpstr>
      <vt:lpstr>7.市本级一般公共预算支出决算表</vt:lpstr>
      <vt:lpstr>8.关于 2020 年攀枝花市本级一般公共预算支出决算情况的说</vt:lpstr>
      <vt:lpstr>9.市本级一般公用预算收支决算平衡表</vt:lpstr>
      <vt:lpstr>10.市本级一般公共预算经济分类科目决算</vt:lpstr>
      <vt:lpstr>11.市本级一般公共预算经济分类科目（基本）支出决算表</vt:lpstr>
      <vt:lpstr>12.省对市税返和转移支付补助决算表</vt:lpstr>
      <vt:lpstr>13.市对区税返和转移支付补助决算数</vt:lpstr>
      <vt:lpstr>14.全市政府性基金收入决算表</vt:lpstr>
      <vt:lpstr>15.全市政府性基金支出决算表</vt:lpstr>
      <vt:lpstr>16.全市政府性基金收支预算平衡表</vt:lpstr>
      <vt:lpstr>17.市本级政府性基金收入决算表</vt:lpstr>
      <vt:lpstr>18.市本级政府性基金支出决算表</vt:lpstr>
      <vt:lpstr>19.市本级政府性基金收支预算平衡表</vt:lpstr>
      <vt:lpstr>20.省对市政府性基金转移支付补助决算表</vt:lpstr>
      <vt:lpstr>21.市对区政府性基金预算转移支付补助决算表 </vt:lpstr>
      <vt:lpstr>22.市本级预算内基本建设支出决算表</vt:lpstr>
      <vt:lpstr>23.2020年攀枝花市市本级重大政府投资项目表</vt:lpstr>
      <vt:lpstr>24.全市国有资本经营预算收入</vt:lpstr>
      <vt:lpstr>25.全市国有资本经营预算支出</vt:lpstr>
      <vt:lpstr>26.全市国有资本经营预算收支决算表</vt:lpstr>
      <vt:lpstr>27.市本级国有资本经营预算收入</vt:lpstr>
      <vt:lpstr>28.市本级国有资本经营预算支出</vt:lpstr>
      <vt:lpstr>29.市本级国有资本经营预算收支决算表</vt:lpstr>
      <vt:lpstr>30.市对区国有资本经营预算转移支付</vt:lpstr>
      <vt:lpstr>31.全市及市本级社会保险基金收入</vt:lpstr>
      <vt:lpstr>32.全市及市本级社会保险基金支出</vt:lpstr>
      <vt:lpstr>33.全市及市本级社会保险基金收支平衡表</vt:lpstr>
      <vt:lpstr>34.市对区一般公共预算专项转移支付决算表（分科目）</vt:lpstr>
      <vt:lpstr>35.结转资金及使用情况</vt:lpstr>
      <vt:lpstr>36.2020年攀枝花市地方政府一般债务余额情况表</vt:lpstr>
      <vt:lpstr>37.2020年攀枝花市地方政府专项债务余额情况表</vt:lpstr>
      <vt:lpstr>38.2020年攀枝花市地方政府专项债务分地区情况表</vt:lpstr>
      <vt:lpstr>39.2020年攀枝花市地方政府性债务余额情况汇总表</vt:lpstr>
      <vt:lpstr>40.2020年攀枝花市市本级地方政府性债务余额情况汇总表</vt:lpstr>
      <vt:lpstr>41.2020年攀枝花市地方政府债务分地区情况表</vt:lpstr>
      <vt:lpstr>42.2020年攀枝花市政府债务变动情况表</vt:lpstr>
      <vt:lpstr>43.2020年攀枝花市地方政府一般债务分地区情况表</vt:lpstr>
      <vt:lpstr>44.2020年地方政府债务发行及还本付息情况表</vt:lpstr>
      <vt:lpstr>45.攀枝花市分地区政府债务十年到期情况表</vt:lpstr>
      <vt:lpstr>46.2020年攀枝花市地方政府债券使用情况表</vt:lpstr>
      <vt:lpstr>47.2020年攀枝花市地方政府债务还本付息情况表</vt:lpstr>
      <vt:lpstr>48.2020年攀枝花市地方政府债券发行情况表</vt:lpstr>
      <vt:lpstr>49.2020年攀枝花市地方政府债务限额及余额决算情况表</vt:lpstr>
      <vt:lpstr>50.2020年攀枝花市本级地方政府专项债务表</vt:lpstr>
      <vt:lpstr>51.2020年攀枝花市市本级政府新增债券项目实施情况</vt:lpstr>
      <vt:lpstr>52.2020年攀枝花市市本级专项债券收入、支出及专项收入情况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2006-09-25T08:00:00Z</dcterms:created>
  <cp:lastPrinted>2021-12-20T18:05:00Z</cp:lastPrinted>
  <dcterms:modified xsi:type="dcterms:W3CDTF">2022-08-12T12:45:24Z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